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Источники!$F$35</definedName>
    <definedName name="LAST_CELL" localSheetId="1">Расходы!$F$243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Расходы!$A$244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D12" i="3" l="1"/>
  <c r="D18" i="3"/>
  <c r="D19" i="3"/>
  <c r="D22" i="3"/>
  <c r="D20" i="3"/>
  <c r="D23" i="3"/>
  <c r="D21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</calcChain>
</file>

<file path=xl/sharedStrings.xml><?xml version="1.0" encoding="utf-8"?>
<sst xmlns="http://schemas.openxmlformats.org/spreadsheetml/2006/main" count="1108" uniqueCount="540">
  <si>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</si>
  <si>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</si>
  <si>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</si>
  <si>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</si>
  <si>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</si>
  <si>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</si>
  <si>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</si>
  <si>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</si>
  <si>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</si>
  <si>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</si>
  <si>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</si>
  <si>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</si>
  <si>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</si>
  <si>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</si>
  <si>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</si>
  <si>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Куйбышевского сельского поселения</t>
  </si>
  <si>
    <t>Куйбышевское сельское поселение Куйбышевского района</t>
  </si>
  <si>
    <t>Единица измерения: руб.</t>
  </si>
  <si>
    <t>04229099</t>
  </si>
  <si>
    <t>951</t>
  </si>
  <si>
    <t>60627405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</si>
  <si>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</si>
  <si>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</si>
  <si>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</si>
  <si>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</si>
  <si>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</si>
  <si>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</si>
  <si>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</si>
  <si>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</si>
  <si>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</si>
  <si>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</si>
  <si>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</si>
  <si>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</si>
  <si>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</si>
  <si>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</si>
  <si>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</si>
  <si>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</si>
  <si>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</si>
  <si>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</si>
  <si>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</si>
  <si>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</si>
  <si>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</si>
  <si>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</si>
  <si>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</si>
  <si>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</si>
  <si>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</si>
  <si>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</si>
  <si>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</si>
  <si>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</si>
  <si>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</si>
  <si>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</si>
  <si>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</si>
  <si>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</si>
  <si>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</si>
  <si>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</si>
  <si>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</si>
  <si>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</si>
  <si>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</si>
  <si>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</si>
  <si>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</si>
  <si>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</si>
  <si>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</si>
  <si>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</si>
  <si>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</si>
  <si>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</si>
  <si>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</si>
  <si>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</si>
  <si>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</si>
  <si>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</si>
  <si>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</si>
  <si>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</si>
  <si>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</si>
  <si>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</si>
  <si>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</si>
  <si>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</si>
  <si>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</si>
  <si>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</si>
  <si>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</si>
  <si>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</si>
  <si>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</si>
  <si>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</si>
  <si>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</si>
  <si>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</si>
  <si>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</si>
  <si>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</si>
  <si>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</si>
  <si>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</si>
  <si>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</si>
  <si>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</si>
  <si>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</si>
  <si>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</si>
  <si>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</si>
  <si>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</si>
  <si>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</si>
  <si>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</si>
  <si>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</si>
  <si>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</si>
  <si>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</si>
  <si>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</si>
  <si>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</si>
  <si>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</si>
  <si>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</si>
  <si>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</si>
  <si>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</si>
  <si>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</si>
  <si>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</si>
  <si>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</si>
  <si>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</si>
  <si>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</si>
  <si>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</si>
  <si>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</si>
  <si>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</si>
  <si>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</si>
  <si>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</si>
  <si>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</si>
  <si>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</si>
  <si>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</si>
  <si>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</si>
  <si>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</si>
  <si>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</si>
  <si>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</si>
  <si>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</si>
  <si>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</si>
  <si>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по-селений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</si>
  <si>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</si>
  <si>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</si>
  <si>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</si>
  <si>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</si>
  <si>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</si>
  <si>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</si>
  <si>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</si>
  <si>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</si>
  <si>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</si>
  <si>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</si>
  <si>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</si>
  <si>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</si>
  <si>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</si>
  <si>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</si>
  <si>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951 20225299000000150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</si>
  <si>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</si>
  <si>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951 20225299100000150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</si>
  <si>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</si>
  <si>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</si>
  <si>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</si>
  <si>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</si>
  <si>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</si>
  <si>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</si>
  <si>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</si>
  <si>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</si>
  <si>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</si>
  <si>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</si>
  <si>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</si>
  <si>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</si>
  <si>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</si>
  <si>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</si>
  <si>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</si>
  <si>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</si>
  <si>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КУЙБЫШЕВСКОГО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</si>
  <si>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</si>
  <si>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</si>
  <si>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</si>
  <si>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</si>
  <si>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</si>
  <si>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</si>
  <si>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951 0104 7500000000 000 </t>
  </si>
  <si>
    <t>Подпрограмма "Пожарная безопасность"</t>
  </si>
  <si>
    <t xml:space="preserve">951 0104 7510000000 000 </t>
  </si>
  <si>
    <t>Мероприятия по обеспечению пожарной безопасности в рамках подпрограммы "Пожарная безопасность"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</si>
  <si>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951 0104 7510002120 000 </t>
  </si>
  <si>
    <t>Закупка товаров, работ и услуг для обеспечения государственных (муниципальных) нужд</t>
  </si>
  <si>
    <t xml:space="preserve">951 0104 7510002120 200 </t>
  </si>
  <si>
    <t>Иные закупки товаров, работ и услуг для обеспечения государственных (муниципальных) нужд</t>
  </si>
  <si>
    <t xml:space="preserve">951 0104 7510002120 240 </t>
  </si>
  <si>
    <t>Прочая закупка товаров, работ и услуг для обеспечения государственных (муниципальных) нужд</t>
  </si>
  <si>
    <t xml:space="preserve">951 0104 7510002120 244 </t>
  </si>
  <si>
    <t>Муниципальная программа Куйбышевского сельского поселения "Муниципальная политика"</t>
  </si>
  <si>
    <t xml:space="preserve">951 0104 8200000000 000 </t>
  </si>
  <si>
    <t>Подпрограмма "Обеспечение реализации муниципальной программы Куйбышевского сельского поселения</t>
  </si>
  <si>
    <t xml:space="preserve">951 0104 8220000000 000 </t>
  </si>
  <si>
    <t>Расходы на выплаты по оплате труда руководства и работников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</si>
  <si>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951 0104 8220001030 000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</si>
  <si>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</si>
  <si>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951 0104 8220001030 100 </t>
  </si>
  <si>
    <t>Расходы на выплаты персоналу государственных (муниципальных) органов</t>
  </si>
  <si>
    <t xml:space="preserve">951 0104 8220001030 120 </t>
  </si>
  <si>
    <t>Фонд оплаты труда государственных (муниципальных) органов</t>
  </si>
  <si>
    <t xml:space="preserve">951 0104 8220001030 121 </t>
  </si>
  <si>
    <t>Иные выплаты персоналу государственных (муниципальных) органов, за исключением фонда оплаты труда</t>
  </si>
  <si>
    <t xml:space="preserve">951 0104 8220001030 122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</si>
  <si>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</si>
  <si>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951 0104 8220001030 129 </t>
  </si>
  <si>
    <t>Расходы на обеспечение функций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</si>
  <si>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951 0104 8220001040 000 </t>
  </si>
  <si>
    <t xml:space="preserve">951 0104 8220001040 200 </t>
  </si>
  <si>
    <t xml:space="preserve">951 0104 8220001040 240 </t>
  </si>
  <si>
    <t xml:space="preserve">951 0104 8220001040 244 </t>
  </si>
  <si>
    <t>Закупка энергетических ресурсов</t>
  </si>
  <si>
    <t xml:space="preserve">951 0104 8220001040 247 </t>
  </si>
  <si>
    <t>Реализация направления расходов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</si>
  <si>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951 0104 8220088880 000 </t>
  </si>
  <si>
    <t>Иные бюджетные ассигнования</t>
  </si>
  <si>
    <t xml:space="preserve">951 0104 8220088880 800 </t>
  </si>
  <si>
    <t>Уплата налогов, сборов и иных платежей</t>
  </si>
  <si>
    <t xml:space="preserve">951 0104 8220088880 850 </t>
  </si>
  <si>
    <t>Уплата прочих налогов, сборов</t>
  </si>
  <si>
    <t xml:space="preserve">951 0104 8220088880 852 </t>
  </si>
  <si>
    <t>Муниципальная программа Куйбышевского района "Развитие транспортной системы"</t>
  </si>
  <si>
    <t xml:space="preserve">951 0104 8900000000 000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</si>
  <si>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</si>
  <si>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</si>
  <si>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</si>
  <si>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</si>
  <si>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</si>
  <si>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</si>
  <si>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</si>
  <si>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органов местного самоуправления</t>
  </si>
  <si>
    <t xml:space="preserve">951 0104 9900000000 000 </t>
  </si>
  <si>
    <t>Непрограммные расходы</t>
  </si>
  <si>
    <t xml:space="preserve">951 0104 9990000000 000 </t>
  </si>
  <si>
    <t>Реализация направления расходов органа местного самоуправления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</si>
  <si>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951 0104 9990088880 000 </t>
  </si>
  <si>
    <t xml:space="preserve">951 0104 9990088880 800 </t>
  </si>
  <si>
    <t>Исполнение судебных актов</t>
  </si>
  <si>
    <t xml:space="preserve">951 0104 9990088880 830 </t>
  </si>
  <si>
    <t>Исполнение судебных актов Российской Федерации и мировых соглашений по возмещению причиненного вреда</t>
  </si>
  <si>
    <t xml:space="preserve">951 0104 9990088880 831 </t>
  </si>
  <si>
    <t>Расходы связанные с профилактикой и устранением последствий распространения коронавирусной инфекции (СОVID-2019) в рамках непрограммных расходов органа местного самоуправления Куйбышевского сельского поселения</t>
  </si>
  <si>
    <t xml:space="preserve">951 0104 9990088890 000 </t>
  </si>
  <si>
    <t xml:space="preserve">951 0104 9990088890 200 </t>
  </si>
  <si>
    <t xml:space="preserve">951 0104 9990088890 240 </t>
  </si>
  <si>
    <t xml:space="preserve">951 0104 9990088890 244 </t>
  </si>
  <si>
    <t>Другие общегосударственные вопросы</t>
  </si>
  <si>
    <t xml:space="preserve">951 0113 0000000000 000 </t>
  </si>
  <si>
    <t>Муниципальная программа Куйбышевского сельского поселения "Обеспечение общественного порядка и противодействие преступности"</t>
  </si>
  <si>
    <t xml:space="preserve">951 0113 7400000000 000 </t>
  </si>
  <si>
    <t>Подпрограмма "Профилактика экстремизма и терроризма в Куйбышевском сельском поселении"</t>
  </si>
  <si>
    <t xml:space="preserve">951 0113 7410000000 000 </t>
  </si>
  <si>
    <t>Расходы на информационное- пропагандистское противодействие экстремизму и терроризму в рамках подпрограммы "Профилактика экстремизма и терроризма в Куйбышевском сельском поселении" муниципальной программы Куйбышевского сельского поселения "Обеспечение общественного порядка и противодействие преступности"</t>
  </si>
  <si>
    <t xml:space="preserve">951 0113 7410002110 000 </t>
  </si>
  <si>
    <t xml:space="preserve">951 0113 7410002110 200 </t>
  </si>
  <si>
    <t xml:space="preserve">951 0113 7410002110 240 </t>
  </si>
  <si>
    <t xml:space="preserve">951 0113 7410002110 244 </t>
  </si>
  <si>
    <t>Муниципальная программа Куйбышевского сельского поселения "Информационное общество"</t>
  </si>
  <si>
    <t xml:space="preserve">951 0113 7900000000 000 </t>
  </si>
  <si>
    <t>Подпрограмма "Развитие информационных технологий"</t>
  </si>
  <si>
    <t xml:space="preserve">951 0113 7910000000 000 </t>
  </si>
  <si>
    <t>Создание и развитие информационной и телекоммуникационной инфраструктуры, защита информации, развитие систем электронного правительства в рамках подпрограммы "Развитие информационных технологий" муниципальной программы Куйбышевского сельского поселения "Информационное общество"</t>
  </si>
  <si>
    <t xml:space="preserve">951 0113 7910002200 000 </t>
  </si>
  <si>
    <t xml:space="preserve">951 0113 7910002200 200 </t>
  </si>
  <si>
    <t xml:space="preserve">951 0113 7910002200 240 </t>
  </si>
  <si>
    <t xml:space="preserve">951 0113 7910002200 244 </t>
  </si>
  <si>
    <t xml:space="preserve">951 0113 9900000000 000 </t>
  </si>
  <si>
    <t xml:space="preserve">951 0113 9990000000 000 </t>
  </si>
  <si>
    <t>Иные межбюджетные трансферты передаваемые другим бюджетам бюджетной системы Российской Федерации за счет средств бюджета поселения в рамках непрограммных расходов органа местного самоуправления Куйбышевского сельского поселения</t>
  </si>
  <si>
    <t xml:space="preserve">951 0113 9990003010 000 </t>
  </si>
  <si>
    <t>Межбюджетные трансферты</t>
  </si>
  <si>
    <t xml:space="preserve">951 0113 9990003010 500 </t>
  </si>
  <si>
    <t>Иные межбюджетные трансферты</t>
  </si>
  <si>
    <t xml:space="preserve">951 0113 9990003010 540 </t>
  </si>
  <si>
    <t xml:space="preserve">951 0113 9990088880 000 </t>
  </si>
  <si>
    <t xml:space="preserve">951 0113 9990088880 800 </t>
  </si>
  <si>
    <t xml:space="preserve">951 0113 9990088880 830 </t>
  </si>
  <si>
    <t xml:space="preserve">951 0113 9990088880 831 </t>
  </si>
  <si>
    <t xml:space="preserve">951 0113 9990088880 850 </t>
  </si>
  <si>
    <t>Уплата иных платежей</t>
  </si>
  <si>
    <t xml:space="preserve">951 0113 9990088880 853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</si>
  <si>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</si>
  <si>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</si>
  <si>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</si>
  <si>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</si>
  <si>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</si>
  <si>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</si>
  <si>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</si>
  <si>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</si>
  <si>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</si>
  <si>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</si>
  <si>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</si>
  <si>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</si>
  <si>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</si>
  <si>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</si>
  <si>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характера. пожарная безопасность</t>
  </si>
  <si>
    <t xml:space="preserve">951 0310 0000000000 000 </t>
  </si>
  <si>
    <t xml:space="preserve">951 0310 7500000000 000 </t>
  </si>
  <si>
    <t xml:space="preserve">951 0310 7510000000 000 </t>
  </si>
  <si>
    <t xml:space="preserve">951 0310 7510002120 000 </t>
  </si>
  <si>
    <t xml:space="preserve">951 0310 7510002120 200 </t>
  </si>
  <si>
    <t xml:space="preserve">951 0310 7510002120 240 </t>
  </si>
  <si>
    <t xml:space="preserve">951 0310 7510002120 244 </t>
  </si>
  <si>
    <t>Подпрограмма "Защита населения от чрезвычайных ситуаций"</t>
  </si>
  <si>
    <t xml:space="preserve">951 0310 7520000000 000 </t>
  </si>
  <si>
    <t>Мероприятия в сфере средств массовой информации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</si>
  <si>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951 0310 7520002150 000 </t>
  </si>
  <si>
    <t xml:space="preserve">951 0310 7520002150 200 </t>
  </si>
  <si>
    <t xml:space="preserve">951 0310 7520002150 240 </t>
  </si>
  <si>
    <t xml:space="preserve">951 0310 7520002150 244 </t>
  </si>
  <si>
    <t>Мероприятия по ликвидации последствий ЧС природного и техногенного характера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</si>
  <si>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951 0310 7520002160 000 </t>
  </si>
  <si>
    <t xml:space="preserve">951 0310 7520002160 200 </t>
  </si>
  <si>
    <t xml:space="preserve">951 0310 7520002160 240 </t>
  </si>
  <si>
    <t xml:space="preserve">951 0310 7520002160 244 </t>
  </si>
  <si>
    <t>Подпрограмма "Обеспечение безопасности на воде"</t>
  </si>
  <si>
    <t xml:space="preserve">951 0310 7530000000 000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</si>
  <si>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</si>
  <si>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951 0310 7530002170 000 </t>
  </si>
  <si>
    <t xml:space="preserve">951 0310 7530002170 200 </t>
  </si>
  <si>
    <t xml:space="preserve">951 0310 7530002170 240 </t>
  </si>
  <si>
    <t xml:space="preserve">951 0310 7530002170 244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</si>
  <si>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</si>
  <si>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</si>
  <si>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</si>
  <si>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</si>
  <si>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</si>
  <si>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</si>
  <si>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осуществление государственного кадастрового учета (или) государственной регистрации прав в рамках непрограммных расходов органа местного самоуправления Куйбышевского сельского поселения</t>
  </si>
  <si>
    <t xml:space="preserve">951 0412 9990001100 000 </t>
  </si>
  <si>
    <t xml:space="preserve">951 0412 9990001100 200 </t>
  </si>
  <si>
    <t xml:space="preserve">951 0412 9990001100 240 </t>
  </si>
  <si>
    <t xml:space="preserve">951 0412 9990001100 244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</si>
  <si>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</si>
  <si>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</si>
  <si>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</si>
  <si>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</si>
  <si>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951 0502 9900000000 000 </t>
  </si>
  <si>
    <t xml:space="preserve">951 0502 9990000000 000 </t>
  </si>
  <si>
    <t xml:space="preserve">951 0502 9990088880 000 </t>
  </si>
  <si>
    <t xml:space="preserve">951 0502 9990088880 200 </t>
  </si>
  <si>
    <t xml:space="preserve">951 0502 9990088880 240 </t>
  </si>
  <si>
    <t xml:space="preserve">951 0502 9990088880 244 </t>
  </si>
  <si>
    <t>Благоустройство</t>
  </si>
  <si>
    <t xml:space="preserve">951 0503 0000000000 000 </t>
  </si>
  <si>
    <t>Муниципальная программа Куйбышевского сельского поселения "Формирование современной городской среды Куйбышевского сельского поселения Куйбышевского района Ростовской области"</t>
  </si>
  <si>
    <t xml:space="preserve">951 0503 2200000000 000 </t>
  </si>
  <si>
    <t>Подпрограмма "Благоустройство общественных территорий Куйбышевского сельского поселения"</t>
  </si>
  <si>
    <t xml:space="preserve">951 0503 2210000000 000 </t>
  </si>
  <si>
    <t>Расходы на реализацию мероприятий по благоустройству общественных территорий Куйбышевского сельского поселения в рамках подпрограммы «Благоустройство общественных территорий Куйбышевского сельского поселения» муниципальной программы Куйбышевского сельского поселения «Формирование современной городской среды Куйбышевского сельского поселения Куйбышевского района Ростовской области»</t>
  </si>
  <si>
    <t xml:space="preserve">951 0503 2210002330 000 </t>
  </si>
  <si>
    <t xml:space="preserve">951 0503 2210002330 200 </t>
  </si>
  <si>
    <t xml:space="preserve">951 0503 2210002330 240 </t>
  </si>
  <si>
    <t>Закупка товаров, работ, услуг в целях капитального ремонта государственного (муниципального) имущества</t>
  </si>
  <si>
    <t xml:space="preserve">951 0503 2210002330 243 </t>
  </si>
  <si>
    <t>Муниципальная программа Куйбышевского сельского поселения " Обеспечение качественными жилищно-коммунальными услугами населения Куйбышевского сельского поселения"</t>
  </si>
  <si>
    <t xml:space="preserve">951 0503 7200000000 000 </t>
  </si>
  <si>
    <t>Подпрограмма "Содержание объектов благоустройства Куйбышевского сельского поселения"</t>
  </si>
  <si>
    <t xml:space="preserve">951 0503 7220000000 000 </t>
  </si>
  <si>
    <t>Расходы на реализацию мероприятий по содержание мест захоронения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</si>
  <si>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951 0503 7220002050 000 </t>
  </si>
  <si>
    <t xml:space="preserve">951 0503 7220002050 200 </t>
  </si>
  <si>
    <t xml:space="preserve">951 0503 7220002050 240 </t>
  </si>
  <si>
    <t xml:space="preserve">951 0503 7220002050 244 </t>
  </si>
  <si>
    <t>Расходы на реализацию мероприятий содержание объектов озеленения и благоустройства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</si>
  <si>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951 0503 7220002060 000 </t>
  </si>
  <si>
    <t xml:space="preserve">951 0503 7220002060 200 </t>
  </si>
  <si>
    <t xml:space="preserve">951 0503 7220002060 240 </t>
  </si>
  <si>
    <t xml:space="preserve">951 0503 7220002060 244 </t>
  </si>
  <si>
    <t>Расходы на реализацию мероприятий Содержание и оплата за электроэнергию уличного освещения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</si>
  <si>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951 0503 7220002070 000 </t>
  </si>
  <si>
    <t xml:space="preserve">951 0503 7220002070 200 </t>
  </si>
  <si>
    <t xml:space="preserve">951 0503 7220002070 240 </t>
  </si>
  <si>
    <t xml:space="preserve">951 0503 7220002070 244 </t>
  </si>
  <si>
    <t xml:space="preserve">951 0503 7220002070 247 </t>
  </si>
  <si>
    <t>Проведение мероприятий по организации временного трудоустройства несовершеннолетних граждан в возрасте от 14 до 18 лет в свободное от учебы время, безработных граждан в возрасте от 18 до 20 лет, имеющих среднее профессиональное образование и ищущих работу впервые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</si>
  <si>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951 0503 7220002090 000 </t>
  </si>
  <si>
    <t xml:space="preserve">951 0503 7220002090 200 </t>
  </si>
  <si>
    <t xml:space="preserve">951 0503 7220002090 240 </t>
  </si>
  <si>
    <t xml:space="preserve">951 0503 7220002090 244 </t>
  </si>
  <si>
    <t>Проведение мероприятий по содействию трудоустройству незанятых инвалидов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</si>
  <si>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951 0503 7220002100 000 </t>
  </si>
  <si>
    <t xml:space="preserve">951 0503 7220002100 200 </t>
  </si>
  <si>
    <t xml:space="preserve">951 0503 7220002100 240 </t>
  </si>
  <si>
    <t xml:space="preserve">951 0503 7220002100 244 </t>
  </si>
  <si>
    <t>Прочие мероприятия по благоустройству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</si>
  <si>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951 0503 7220002380 000 </t>
  </si>
  <si>
    <t xml:space="preserve">951 0503 7220002380 200 </t>
  </si>
  <si>
    <t xml:space="preserve">951 0503 7220002380 240 </t>
  </si>
  <si>
    <t xml:space="preserve">951 0503 7220002380 244 </t>
  </si>
  <si>
    <t>Муниципальная программа Куйбышевского сельского поселения "Энергоэффективность и развитие энергетики"</t>
  </si>
  <si>
    <t xml:space="preserve">951 0503 8100000000 000 </t>
  </si>
  <si>
    <t>Подпрограмма "Энергосбережение и повышение энергетической эффективности"</t>
  </si>
  <si>
    <t xml:space="preserve">951 0503 8110000000 000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</si>
  <si>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"Энергосбережение и повышение энергетической эффективности" муниципальной программы Куйбышевского сельского поселения "Энергоэффективность и развитие энергетики"</t>
  </si>
  <si>
    <t xml:space="preserve">951 0503 8110002250 000 </t>
  </si>
  <si>
    <t xml:space="preserve">951 0503 8110002250 200 </t>
  </si>
  <si>
    <t xml:space="preserve">951 0503 8110002250 240 </t>
  </si>
  <si>
    <t xml:space="preserve">951 0503 8110002250 244 </t>
  </si>
  <si>
    <t xml:space="preserve">951 0503 9900000000 000 </t>
  </si>
  <si>
    <t xml:space="preserve">951 0503 9990000000 000 </t>
  </si>
  <si>
    <t xml:space="preserve">951 0503 9990003010 000 </t>
  </si>
  <si>
    <t xml:space="preserve">951 0503 9990003010 500 </t>
  </si>
  <si>
    <t xml:space="preserve">951 0503 9990003010 540 </t>
  </si>
  <si>
    <t xml:space="preserve">951 0503 9990088890 000 </t>
  </si>
  <si>
    <t xml:space="preserve">951 0503 9990088890 200 </t>
  </si>
  <si>
    <t xml:space="preserve">951 0503 9990088890 240 </t>
  </si>
  <si>
    <t xml:space="preserve">951 0503 9990088890 244 </t>
  </si>
  <si>
    <t>ОХРАНА ОКРУЖАЮЩЕЙ СРЕДЫ</t>
  </si>
  <si>
    <t xml:space="preserve">951 0600 0000000000 000 </t>
  </si>
  <si>
    <t>Сбор, удаление отходов и очистка сточных вод</t>
  </si>
  <si>
    <t xml:space="preserve">951 0602 0000000000 000 </t>
  </si>
  <si>
    <t>Муниципальная программа Куйбышевского сельского поселения «Охрана окружающей среды и рациональное природопользование»</t>
  </si>
  <si>
    <t xml:space="preserve">951 0602 1200000000 000 </t>
  </si>
  <si>
    <t>Подпрограмма «Охрана окружающей среды в Куйбышевском сельском поселении»</t>
  </si>
  <si>
    <t xml:space="preserve">951 0602 1210000000 000 </t>
  </si>
  <si>
    <t>Комплексные услуги по обращению с ртутью содержащими отходами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</si>
  <si>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951 0602 1210002370 000 </t>
  </si>
  <si>
    <t xml:space="preserve">951 0602 1210002370 200 </t>
  </si>
  <si>
    <t xml:space="preserve">951 0602 1210002370 240 </t>
  </si>
  <si>
    <t xml:space="preserve">951 0602 1210002370 244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</si>
  <si>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</si>
  <si>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</si>
  <si>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</si>
  <si>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</si>
  <si>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951 0705 8200000000 000 </t>
  </si>
  <si>
    <t>Подпрограмма "Развитие муниципального управления и муниципальной службы в Куйбышевском сельском поселении"</t>
  </si>
  <si>
    <t xml:space="preserve">951 0705 8210000000 000 </t>
  </si>
  <si>
    <t>Развитие системы подготовки кадров для муниципальной службы, дополнительного профессионального образования муниципальных служащих в рамках подпрограммы "Развитие муниципального управления и муниципальной службы в Куйбышевском сельском поселении" муниципальной программы Куйбышевского сельского поселения "Муниципальная политика"</t>
  </si>
  <si>
    <t xml:space="preserve">951 0705 8210001020 000 </t>
  </si>
  <si>
    <t xml:space="preserve">951 0705 8210001020 200 </t>
  </si>
  <si>
    <t xml:space="preserve">951 0705 8210001020 240 </t>
  </si>
  <si>
    <t xml:space="preserve">951 0705 8210001020 244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</si>
  <si>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</si>
  <si>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</si>
  <si>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</si>
  <si>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</si>
  <si>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Куйбышевского сельского поселения "Развитие культуры и туризма"</t>
  </si>
  <si>
    <t xml:space="preserve">951 0801 1100000000 000 </t>
  </si>
  <si>
    <t>Подпрограмма "Развитие культуры"</t>
  </si>
  <si>
    <t xml:space="preserve">951 0801 1110000000 000 </t>
  </si>
  <si>
    <t>Расходы на обеспечение деятельности (оказание услуг) муниципального учреждения Куйбышевского сельского поселения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</si>
  <si>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951 0801 1110001010 000 </t>
  </si>
  <si>
    <t>Предоставление субсидий бюджетным, автономным учреждениям и иным некоммерческим организациям</t>
  </si>
  <si>
    <t xml:space="preserve">951 0801 1110001010 600 </t>
  </si>
  <si>
    <t>Субсидии бюджетным учреждениям</t>
  </si>
  <si>
    <t xml:space="preserve">951 0801 1110001010 610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</si>
  <si>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</si>
  <si>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951 0801 1110001010 611 </t>
  </si>
  <si>
    <t>Субсидия на текущий ремонт кровли «Свободненского сельского клуба» по инициативному проекту в рамках подпрограммы «Развитие культуры» муниципальной программы Куйбышевского сельского поселения «Развитие культуры и туризма»</t>
  </si>
  <si>
    <t xml:space="preserve">951 0801 1110001012 000 </t>
  </si>
  <si>
    <t xml:space="preserve">951 0801 1110001012 600 </t>
  </si>
  <si>
    <t xml:space="preserve">951 0801 1110001012 610 </t>
  </si>
  <si>
    <t xml:space="preserve">951 0801 1110001012 611 </t>
  </si>
  <si>
    <t>Расходы, связанные с реализацией федеральной целевой программы "Увековечение памяти погибшихпри защите Отечества на 2019-2024 годы", в рамках подпрограммы "Развитие культуры" муниципальной программы Куйбышевского сельского сельского поселения "Развитие культуры и туризма"</t>
  </si>
  <si>
    <t xml:space="preserve">951 0801 11100R2990 000 </t>
  </si>
  <si>
    <t xml:space="preserve">951 0801 11100R2990 200 </t>
  </si>
  <si>
    <t xml:space="preserve">951 0801 11100R2990 240 </t>
  </si>
  <si>
    <t xml:space="preserve">951 0801 11100R2990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</si>
  <si>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</si>
  <si>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</si>
  <si>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</si>
  <si>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</si>
  <si>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</si>
  <si>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</si>
  <si>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Расходы на выплату пенсии за выслугу лет лицам, замещающим муниципальные должности и должности муниципальной службы в рамках непрограммных расходов органа местного самоуправления Куйбышевского сельского поселения</t>
  </si>
  <si>
    <t xml:space="preserve">951 1001 9990001090 000 </t>
  </si>
  <si>
    <t>Социальное обеспечение и иные выплаты населению</t>
  </si>
  <si>
    <t xml:space="preserve">951 1001 9990001090 300 </t>
  </si>
  <si>
    <t>Публичные нормативные социальные выплаты гражданам</t>
  </si>
  <si>
    <t xml:space="preserve">951 1001 9990001090 310 </t>
  </si>
  <si>
    <t>Иные пенсии, социальные доплаты к пенсиям</t>
  </si>
  <si>
    <t xml:space="preserve">951 1001 9990001090 312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</si>
  <si>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</si>
  <si>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</si>
  <si>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</si>
  <si>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</si>
  <si>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Куйбышевского сельского поселения "Развитие физической культуры и спорта"</t>
  </si>
  <si>
    <t xml:space="preserve">951 1105 1300000000 000 </t>
  </si>
  <si>
    <t>Подпрограмма "Развитие физической культуры и массового спорта Куйбышевского сельского поселения"</t>
  </si>
  <si>
    <t xml:space="preserve">951 1105 1310000000 000 </t>
  </si>
  <si>
    <t>Физическое воспитание,обеспечение организации и проведения физкультурных мероприятий и спортивных мероприятий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</si>
  <si>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951 1105 1310002190 000 </t>
  </si>
  <si>
    <t xml:space="preserve">951 1105 1310002190 200 </t>
  </si>
  <si>
    <t xml:space="preserve">951 1105 1310002190 240 </t>
  </si>
  <si>
    <t xml:space="preserve">951 1105 1310002190 244 </t>
  </si>
  <si>
    <t>Организация и проведение спортивных праздников для инвалидов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</si>
  <si>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951 1105 1310002360 000 </t>
  </si>
  <si>
    <t xml:space="preserve">951 1105 1310002360 200 </t>
  </si>
  <si>
    <t xml:space="preserve">951 1105 1310002360 240 </t>
  </si>
  <si>
    <t xml:space="preserve">951 1105 1310002360 244 </t>
  </si>
  <si>
    <t>СОБРАНИЕ ДЕПУТАТОВ КУЙБЫШЕВСКОГО СЕЛЬСКОГО ПОСЕЛЕНИЯ</t>
  </si>
  <si>
    <t xml:space="preserve">952 0000 0000000000 000 </t>
  </si>
  <si>
    <t xml:space="preserve">952 0100 0000000000 000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</si>
  <si>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</si>
  <si>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952 0103 0000000000 000 </t>
  </si>
  <si>
    <t xml:space="preserve">952 0103 9900000000 000 </t>
  </si>
  <si>
    <t xml:space="preserve">952 0103 9990000000 000 </t>
  </si>
  <si>
    <t>Расходы на выплаты по оплате труда работников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</si>
  <si>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952 0103 9990000110 000 </t>
  </si>
  <si>
    <t xml:space="preserve">952 0103 9990000110 100 </t>
  </si>
  <si>
    <t xml:space="preserve">952 0103 9990000110 120 </t>
  </si>
  <si>
    <t xml:space="preserve">952 0103 9990000110 121 </t>
  </si>
  <si>
    <t xml:space="preserve">952 0103 9990000110 129 </t>
  </si>
  <si>
    <t>Расходы на обеспечение функций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</si>
  <si>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952 0103 9990000190 000 </t>
  </si>
  <si>
    <t xml:space="preserve">952 0103 9990000190 200 </t>
  </si>
  <si>
    <t xml:space="preserve">952 0103 9990000190 240 </t>
  </si>
  <si>
    <t xml:space="preserve">952 0103 9990000190 244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</si>
  <si>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</si>
  <si>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</si>
  <si>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</si>
  <si>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</si>
  <si>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</si>
  <si>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</si>
  <si>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</si>
  <si>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</si>
  <si>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</si>
  <si>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</si>
  <si>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</si>
  <si>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</si>
  <si>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</si>
  <si>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</si>
  <si>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</si>
  <si>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</si>
  <si>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</si>
  <si>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</si>
  <si>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</si>
  <si>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</si>
  <si>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</si>
  <si>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</si>
  <si>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</si>
  <si>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</si>
  <si>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</si>
  <si>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</si>
  <si>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</si>
  <si>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</si>
  <si>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</si>
  <si>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</si>
  <si>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</si>
  <si>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</si>
  <si>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</si>
  <si>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</si>
  <si>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</si>
  <si>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</si>
  <si>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</si>
  <si>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</si>
  <si>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</si>
  <si>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</si>
  <si>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</si>
  <si>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</si>
  <si>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</si>
  <si>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</si>
  <si>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</si>
  <si>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" 08 " апреля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</si>
</sst>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4" x14ac:knownFonts="1">
    <font>
      <sz val="10"/>
      <name val="Arial"/>
    </font>
    <font>
      <sz val="10"/>
      <name val="Arial Cyr"/>
    </font>
    <font>
      <b/>
      <sz val="10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0" fontId="1" fillId="0" borderId="27" xfId="0" applyFont="1" applyBorder="1" applyAlignment="1" applyProtection="1"/>
    <xf numFmtId="0" fontId="1" fillId="0" borderId="28" xfId="0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right"/>
    </xf>
    <xf numFmtId="0" fontId="1" fillId="0" borderId="29" xfId="0" applyFont="1" applyBorder="1" applyAlignment="1" applyProtection="1"/>
    <xf numFmtId="0" fontId="1" fillId="0" borderId="30" xfId="0" applyFont="1" applyBorder="1" applyAlignment="1" applyProtection="1"/>
    <xf numFmtId="0" fontId="1" fillId="0" borderId="6" xfId="0" applyFont="1" applyBorder="1" applyAlignment="1" applyProtection="1"/>
    <xf numFmtId="0" fontId="1" fillId="0" borderId="39" xfId="0" applyFont="1" applyBorder="1" applyAlignment="1" applyProtection="1"/>
    <xf numFmtId="0" fontId="1" fillId="0" borderId="39" xfId="0" applyFont="1" applyBorder="1" applyAlignment="1" applyProtection="1">
      <alignment horizontal="center"/>
    </xf>
    <xf numFmtId="0" fontId="1" fillId="0" borderId="39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3" fillId="0" borderId="0" xfId="0" applyFont="1"/>
    <xf numFmtId="0" fontId="2" fillId="0" borderId="0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/>
    </xf>
    <xf numFmtId="49" fontId="1" fillId="0" borderId="21" xfId="0" applyNumberFormat="1" applyFont="1" applyBorder="1" applyAlignment="1" applyProtection="1">
      <alignment horizontal="left" wrapText="1"/>
    </xf>
    <xf numFmtId="49" fontId="1" fillId="0" borderId="23" xfId="0" applyNumberFormat="1" applyFont="1" applyBorder="1" applyAlignment="1" applyProtection="1">
      <alignment horizontal="center"/>
    </xf>
    <xf numFmtId="4" fontId="1" fillId="0" borderId="24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vertical="top"/>
    </xf>
    <xf numFmtId="0" fontId="3" fillId="0" borderId="0" xfId="0" applyFont="1" applyAlignment="1">
      <alignment vertical="top"/>
    </xf>
    <xf numFmtId="0" fontId="1" fillId="0" borderId="0" xfId="0" applyFont="1" applyBorder="1" applyAlignment="1" applyProtection="1">
      <alignment horizontal="right" vertical="top"/>
    </xf>
    <xf numFmtId="0" fontId="1" fillId="0" borderId="1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left" vertical="top"/>
    </xf>
    <xf numFmtId="49" fontId="1" fillId="0" borderId="0" xfId="0" applyNumberFormat="1" applyFont="1" applyBorder="1" applyAlignment="1" applyProtection="1">
      <alignment horizontal="right" vertical="top"/>
    </xf>
    <xf numFmtId="49" fontId="1" fillId="0" borderId="2" xfId="0" applyNumberFormat="1" applyFont="1" applyBorder="1" applyAlignment="1" applyProtection="1">
      <alignment horizontal="centerContinuous" vertical="top"/>
    </xf>
    <xf numFmtId="0" fontId="1" fillId="0" borderId="0" xfId="0" applyFont="1" applyBorder="1" applyAlignment="1" applyProtection="1">
      <alignment horizontal="center" vertical="top"/>
    </xf>
    <xf numFmtId="164" fontId="1" fillId="0" borderId="3" xfId="0" applyNumberFormat="1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vertical="top"/>
    </xf>
    <xf numFmtId="49" fontId="1" fillId="0" borderId="4" xfId="0" applyNumberFormat="1" applyFont="1" applyBorder="1" applyAlignment="1" applyProtection="1">
      <alignment horizontal="center" vertical="top"/>
    </xf>
    <xf numFmtId="49" fontId="1" fillId="0" borderId="5" xfId="0" applyNumberFormat="1" applyFont="1" applyBorder="1" applyAlignment="1" applyProtection="1">
      <alignment horizontal="left" vertical="top" wrapText="1"/>
    </xf>
    <xf numFmtId="49" fontId="1" fillId="0" borderId="5" xfId="0" applyNumberFormat="1" applyFont="1" applyBorder="1" applyAlignment="1" applyProtection="1">
      <alignment vertical="top" wrapText="1"/>
    </xf>
    <xf numFmtId="49" fontId="1" fillId="0" borderId="6" xfId="0" applyNumberFormat="1" applyFont="1" applyBorder="1" applyAlignment="1" applyProtection="1">
      <alignment horizontal="left" vertical="top" wrapText="1"/>
    </xf>
    <xf numFmtId="49" fontId="1" fillId="0" borderId="3" xfId="0" applyNumberFormat="1" applyFont="1" applyBorder="1" applyAlignment="1" applyProtection="1">
      <alignment horizontal="center" vertical="top"/>
    </xf>
    <xf numFmtId="49" fontId="1" fillId="0" borderId="4" xfId="0" applyNumberFormat="1" applyFont="1" applyBorder="1" applyAlignment="1" applyProtection="1">
      <alignment horizontal="centerContinuous" vertical="top"/>
    </xf>
    <xf numFmtId="49" fontId="1" fillId="0" borderId="0" xfId="0" applyNumberFormat="1" applyFont="1" applyBorder="1" applyAlignment="1" applyProtection="1">
      <alignment horizontal="left" vertical="top"/>
    </xf>
    <xf numFmtId="49" fontId="1" fillId="0" borderId="7" xfId="0" applyNumberFormat="1" applyFont="1" applyBorder="1" applyAlignment="1" applyProtection="1">
      <alignment horizontal="centerContinuous" vertical="top"/>
    </xf>
    <xf numFmtId="0" fontId="2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vertical="top"/>
    </xf>
    <xf numFmtId="0" fontId="1" fillId="0" borderId="8" xfId="0" applyFont="1" applyBorder="1" applyAlignment="1" applyProtection="1">
      <alignment horizontal="center" vertical="top" wrapText="1"/>
    </xf>
    <xf numFmtId="0" fontId="1" fillId="0" borderId="9" xfId="0" applyFont="1" applyBorder="1" applyAlignment="1" applyProtection="1">
      <alignment horizontal="center" vertical="top" wrapText="1"/>
    </xf>
    <xf numFmtId="49" fontId="1" fillId="0" borderId="9" xfId="0" applyNumberFormat="1" applyFont="1" applyBorder="1" applyAlignment="1" applyProtection="1">
      <alignment horizontal="center" vertical="top" wrapText="1"/>
    </xf>
    <xf numFmtId="49" fontId="1" fillId="0" borderId="10" xfId="0" applyNumberFormat="1" applyFont="1" applyBorder="1" applyAlignment="1" applyProtection="1">
      <alignment horizontal="center" vertical="top" wrapText="1"/>
    </xf>
    <xf numFmtId="0" fontId="1" fillId="0" borderId="11" xfId="0" applyFont="1" applyBorder="1" applyAlignment="1" applyProtection="1">
      <alignment horizontal="center" vertical="top" wrapText="1"/>
    </xf>
    <xf numFmtId="0" fontId="1" fillId="0" borderId="12" xfId="0" applyFont="1" applyBorder="1" applyAlignment="1" applyProtection="1">
      <alignment horizontal="center" vertical="top" wrapText="1"/>
    </xf>
    <xf numFmtId="49" fontId="1" fillId="0" borderId="12" xfId="0" applyNumberFormat="1" applyFont="1" applyBorder="1" applyAlignment="1" applyProtection="1">
      <alignment horizontal="center" vertical="top" wrapText="1"/>
    </xf>
    <xf numFmtId="49" fontId="1" fillId="0" borderId="13" xfId="0" applyNumberFormat="1" applyFont="1" applyBorder="1" applyAlignment="1" applyProtection="1">
      <alignment horizontal="center" vertical="top" wrapText="1"/>
    </xf>
    <xf numFmtId="0" fontId="1" fillId="0" borderId="14" xfId="0" applyFont="1" applyBorder="1" applyAlignment="1" applyProtection="1">
      <alignment horizontal="center" vertical="top" wrapText="1"/>
    </xf>
    <xf numFmtId="0" fontId="1" fillId="0" borderId="15" xfId="0" applyFont="1" applyBorder="1" applyAlignment="1" applyProtection="1">
      <alignment horizontal="center" vertical="top" wrapText="1"/>
    </xf>
    <xf numFmtId="49" fontId="1" fillId="0" borderId="15" xfId="0" applyNumberFormat="1" applyFont="1" applyBorder="1" applyAlignment="1" applyProtection="1">
      <alignment horizontal="center" vertical="top" wrapText="1"/>
    </xf>
    <xf numFmtId="49" fontId="1" fillId="0" borderId="16" xfId="0" applyNumberFormat="1" applyFont="1" applyBorder="1" applyAlignment="1" applyProtection="1">
      <alignment horizontal="center" vertical="top" wrapText="1"/>
    </xf>
    <xf numFmtId="0" fontId="1" fillId="0" borderId="17" xfId="0" applyFont="1" applyBorder="1" applyAlignment="1" applyProtection="1">
      <alignment horizontal="center" vertical="top"/>
    </xf>
    <xf numFmtId="0" fontId="1" fillId="0" borderId="18" xfId="0" applyFont="1" applyBorder="1" applyAlignment="1" applyProtection="1">
      <alignment horizontal="center" vertical="top"/>
    </xf>
    <xf numFmtId="49" fontId="1" fillId="0" borderId="1" xfId="0" applyNumberFormat="1" applyFont="1" applyBorder="1" applyAlignment="1" applyProtection="1">
      <alignment horizontal="center" vertical="top"/>
    </xf>
    <xf numFmtId="49" fontId="1" fillId="0" borderId="19" xfId="0" applyNumberFormat="1" applyFont="1" applyBorder="1" applyAlignment="1" applyProtection="1">
      <alignment horizontal="center" vertical="top"/>
    </xf>
    <xf numFmtId="49" fontId="1" fillId="0" borderId="20" xfId="0" applyNumberFormat="1" applyFont="1" applyBorder="1" applyAlignment="1" applyProtection="1">
      <alignment horizontal="center" vertical="top"/>
    </xf>
    <xf numFmtId="49" fontId="1" fillId="0" borderId="21" xfId="0" applyNumberFormat="1" applyFont="1" applyBorder="1" applyAlignment="1" applyProtection="1">
      <alignment horizontal="left" vertical="top" wrapText="1"/>
    </xf>
    <xf numFmtId="49" fontId="1" fillId="0" borderId="22" xfId="0" applyNumberFormat="1" applyFont="1" applyBorder="1" applyAlignment="1" applyProtection="1">
      <alignment horizontal="center" vertical="top" wrapText="1"/>
    </xf>
    <xf numFmtId="49" fontId="1" fillId="0" borderId="23" xfId="0" applyNumberFormat="1" applyFont="1" applyBorder="1" applyAlignment="1" applyProtection="1">
      <alignment horizontal="center" vertical="top"/>
    </xf>
    <xf numFmtId="4" fontId="1" fillId="0" borderId="24" xfId="0" applyNumberFormat="1" applyFont="1" applyBorder="1" applyAlignment="1" applyProtection="1">
      <alignment horizontal="right" vertical="top"/>
    </xf>
    <xf numFmtId="4" fontId="1" fillId="0" borderId="25" xfId="0" applyNumberFormat="1" applyFont="1" applyBorder="1" applyAlignment="1" applyProtection="1">
      <alignment horizontal="right" vertical="top"/>
    </xf>
    <xf numFmtId="49" fontId="1" fillId="0" borderId="26" xfId="0" applyNumberFormat="1" applyFont="1" applyBorder="1" applyAlignment="1" applyProtection="1">
      <alignment horizontal="left" vertical="top" wrapText="1"/>
    </xf>
    <xf numFmtId="49" fontId="1" fillId="0" borderId="27" xfId="0" applyNumberFormat="1" applyFont="1" applyBorder="1" applyAlignment="1" applyProtection="1">
      <alignment horizontal="center" vertical="top" wrapText="1"/>
    </xf>
    <xf numFmtId="49" fontId="1" fillId="0" borderId="28" xfId="0" applyNumberFormat="1" applyFont="1" applyBorder="1" applyAlignment="1" applyProtection="1">
      <alignment horizontal="center" vertical="top"/>
    </xf>
    <xf numFmtId="4" fontId="1" fillId="0" borderId="29" xfId="0" applyNumberFormat="1" applyFont="1" applyBorder="1" applyAlignment="1" applyProtection="1">
      <alignment horizontal="right" vertical="top"/>
    </xf>
    <xf numFmtId="4" fontId="1" fillId="0" borderId="30" xfId="0" applyNumberFormat="1" applyFont="1" applyBorder="1" applyAlignment="1" applyProtection="1">
      <alignment horizontal="right" vertical="top"/>
    </xf>
    <xf numFmtId="49" fontId="1" fillId="0" borderId="31" xfId="0" applyNumberFormat="1" applyFont="1" applyBorder="1" applyAlignment="1" applyProtection="1">
      <alignment horizontal="left" vertical="top" wrapText="1"/>
    </xf>
    <xf numFmtId="49" fontId="1" fillId="0" borderId="14" xfId="0" applyNumberFormat="1" applyFont="1" applyBorder="1" applyAlignment="1" applyProtection="1">
      <alignment horizontal="center" vertical="top" wrapText="1"/>
    </xf>
    <xf numFmtId="49" fontId="1" fillId="0" borderId="32" xfId="0" applyNumberFormat="1" applyFont="1" applyBorder="1" applyAlignment="1" applyProtection="1">
      <alignment horizontal="center" vertical="top"/>
    </xf>
    <xf numFmtId="4" fontId="1" fillId="0" borderId="15" xfId="0" applyNumberFormat="1" applyFont="1" applyBorder="1" applyAlignment="1" applyProtection="1">
      <alignment horizontal="right" vertical="top"/>
    </xf>
    <xf numFmtId="4" fontId="1" fillId="0" borderId="16" xfId="0" applyNumberFormat="1" applyFont="1" applyBorder="1" applyAlignment="1" applyProtection="1">
      <alignment horizontal="right" vertical="top"/>
    </xf>
    <xf numFmtId="165" fontId="1" fillId="0" borderId="31" xfId="0" applyNumberFormat="1" applyFont="1" applyBorder="1" applyAlignment="1" applyProtection="1">
      <alignment horizontal="left" vertical="top" wrapText="1"/>
    </xf>
    <xf numFmtId="0" fontId="1" fillId="0" borderId="33" xfId="0" applyFont="1" applyBorder="1" applyAlignment="1" applyProtection="1">
      <alignment horizontal="left" vertical="top"/>
    </xf>
    <xf numFmtId="0" fontId="1" fillId="0" borderId="34" xfId="0" applyFont="1" applyBorder="1" applyAlignment="1" applyProtection="1">
      <alignment horizontal="center" vertical="top"/>
    </xf>
    <xf numFmtId="49" fontId="1" fillId="0" borderId="34" xfId="0" applyNumberFormat="1" applyFont="1" applyBorder="1" applyAlignment="1" applyProtection="1">
      <alignment horizontal="center" vertical="top"/>
    </xf>
    <xf numFmtId="0" fontId="1" fillId="0" borderId="8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vertical="center" wrapText="1"/>
    </xf>
    <xf numFmtId="49" fontId="1" fillId="0" borderId="36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vertical="center"/>
    </xf>
    <xf numFmtId="49" fontId="1" fillId="0" borderId="18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37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0" fontId="1" fillId="0" borderId="26" xfId="0" applyFont="1" applyBorder="1" applyAlignment="1" applyProtection="1"/>
    <xf numFmtId="49" fontId="1" fillId="0" borderId="25" xfId="0" applyNumberFormat="1" applyFont="1" applyBorder="1" applyAlignment="1" applyProtection="1">
      <alignment horizontal="center" wrapText="1"/>
    </xf>
    <xf numFmtId="4" fontId="1" fillId="0" borderId="23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165" fontId="1" fillId="0" borderId="21" xfId="0" applyNumberFormat="1" applyFont="1" applyBorder="1" applyAlignment="1" applyProtection="1">
      <alignment horizontal="left" wrapText="1"/>
    </xf>
    <xf numFmtId="49" fontId="1" fillId="0" borderId="38" xfId="0" applyNumberFormat="1" applyFont="1" applyBorder="1" applyAlignment="1" applyProtection="1">
      <alignment horizontal="left" wrapText="1"/>
    </xf>
    <xf numFmtId="49" fontId="1" fillId="0" borderId="40" xfId="0" applyNumberFormat="1" applyFont="1" applyBorder="1" applyAlignment="1" applyProtection="1">
      <alignment horizontal="center" wrapText="1"/>
    </xf>
    <xf numFmtId="49" fontId="1" fillId="0" borderId="41" xfId="0" applyNumberFormat="1" applyFont="1" applyBorder="1" applyAlignment="1" applyProtection="1">
      <alignment horizontal="center"/>
    </xf>
    <xf numFmtId="4" fontId="1" fillId="0" borderId="42" xfId="0" applyNumberFormat="1" applyFont="1" applyBorder="1" applyAlignment="1" applyProtection="1">
      <alignment horizontal="right"/>
    </xf>
    <xf numFmtId="4" fontId="1" fillId="0" borderId="43" xfId="0" applyNumberFormat="1" applyFont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horizontal="right" vertical="top"/>
    </xf>
    <xf numFmtId="49" fontId="1" fillId="0" borderId="0" xfId="0" applyNumberFormat="1" applyFont="1" applyBorder="1" applyAlignment="1" applyProtection="1">
      <alignment horizontal="center" vertical="top"/>
    </xf>
    <xf numFmtId="0" fontId="1" fillId="0" borderId="35" xfId="0" applyFont="1" applyBorder="1" applyAlignment="1" applyProtection="1">
      <alignment horizontal="center" vertical="top" wrapText="1"/>
    </xf>
    <xf numFmtId="0" fontId="1" fillId="0" borderId="36" xfId="0" applyFont="1" applyBorder="1" applyAlignment="1" applyProtection="1">
      <alignment horizontal="center" vertical="top" wrapText="1"/>
    </xf>
    <xf numFmtId="0" fontId="1" fillId="0" borderId="32" xfId="0" applyFont="1" applyBorder="1" applyAlignment="1" applyProtection="1">
      <alignment horizontal="center" vertical="top" wrapText="1"/>
    </xf>
    <xf numFmtId="49" fontId="1" fillId="0" borderId="18" xfId="0" applyNumberFormat="1" applyFont="1" applyBorder="1" applyAlignment="1" applyProtection="1">
      <alignment horizontal="center" vertical="top"/>
    </xf>
    <xf numFmtId="49" fontId="2" fillId="0" borderId="44" xfId="0" applyNumberFormat="1" applyFont="1" applyBorder="1" applyAlignment="1" applyProtection="1">
      <alignment horizontal="left" vertical="top" wrapText="1"/>
    </xf>
    <xf numFmtId="49" fontId="2" fillId="0" borderId="22" xfId="0" applyNumberFormat="1" applyFont="1" applyBorder="1" applyAlignment="1" applyProtection="1">
      <alignment horizontal="center" vertical="top" wrapText="1"/>
    </xf>
    <xf numFmtId="49" fontId="2" fillId="0" borderId="24" xfId="0" applyNumberFormat="1" applyFont="1" applyBorder="1" applyAlignment="1" applyProtection="1">
      <alignment horizontal="center" vertical="top" wrapText="1"/>
    </xf>
    <xf numFmtId="4" fontId="2" fillId="0" borderId="24" xfId="0" applyNumberFormat="1" applyFont="1" applyBorder="1" applyAlignment="1" applyProtection="1">
      <alignment horizontal="right" vertical="top"/>
    </xf>
    <xf numFmtId="4" fontId="2" fillId="0" borderId="38" xfId="0" applyNumberFormat="1" applyFont="1" applyBorder="1" applyAlignment="1" applyProtection="1">
      <alignment horizontal="right" vertical="top"/>
    </xf>
    <xf numFmtId="0" fontId="1" fillId="0" borderId="45" xfId="0" applyFont="1" applyBorder="1" applyAlignment="1" applyProtection="1">
      <alignment horizontal="left" vertical="top"/>
    </xf>
    <xf numFmtId="0" fontId="1" fillId="0" borderId="27" xfId="0" applyFont="1" applyBorder="1" applyAlignment="1" applyProtection="1">
      <alignment horizontal="center" vertical="top"/>
    </xf>
    <xf numFmtId="0" fontId="1" fillId="0" borderId="29" xfId="0" applyFont="1" applyBorder="1" applyAlignment="1" applyProtection="1">
      <alignment horizontal="center" vertical="top"/>
    </xf>
    <xf numFmtId="49" fontId="1" fillId="0" borderId="29" xfId="0" applyNumberFormat="1" applyFont="1" applyBorder="1" applyAlignment="1" applyProtection="1">
      <alignment horizontal="center" vertical="top"/>
    </xf>
    <xf numFmtId="49" fontId="1" fillId="0" borderId="30" xfId="0" applyNumberFormat="1" applyFont="1" applyBorder="1" applyAlignment="1" applyProtection="1">
      <alignment horizontal="center" vertical="top"/>
    </xf>
    <xf numFmtId="49" fontId="2" fillId="0" borderId="31" xfId="0" applyNumberFormat="1" applyFont="1" applyBorder="1" applyAlignment="1" applyProtection="1">
      <alignment horizontal="left" vertical="top" wrapText="1"/>
    </xf>
    <xf numFmtId="49" fontId="2" fillId="0" borderId="14" xfId="0" applyNumberFormat="1" applyFont="1" applyBorder="1" applyAlignment="1" applyProtection="1">
      <alignment horizontal="center" vertical="top" wrapText="1"/>
    </xf>
    <xf numFmtId="49" fontId="2" fillId="0" borderId="15" xfId="0" applyNumberFormat="1" applyFont="1" applyBorder="1" applyAlignment="1" applyProtection="1">
      <alignment horizontal="center" vertical="top" wrapText="1"/>
    </xf>
    <xf numFmtId="4" fontId="2" fillId="0" borderId="15" xfId="0" applyNumberFormat="1" applyFont="1" applyBorder="1" applyAlignment="1" applyProtection="1">
      <alignment horizontal="right" vertical="top"/>
    </xf>
    <xf numFmtId="4" fontId="2" fillId="0" borderId="16" xfId="0" applyNumberFormat="1" applyFont="1" applyBorder="1" applyAlignment="1" applyProtection="1">
      <alignment horizontal="right" vertical="top"/>
    </xf>
    <xf numFmtId="49" fontId="1" fillId="0" borderId="24" xfId="0" applyNumberFormat="1" applyFont="1" applyBorder="1" applyAlignment="1" applyProtection="1">
      <alignment horizontal="center" vertical="top" wrapText="1"/>
    </xf>
    <xf numFmtId="4" fontId="1" fillId="0" borderId="38" xfId="0" applyNumberFormat="1" applyFont="1" applyBorder="1" applyAlignment="1" applyProtection="1">
      <alignment horizontal="right" vertical="top"/>
    </xf>
    <xf numFmtId="0" fontId="1" fillId="0" borderId="34" xfId="0" applyFont="1" applyBorder="1" applyAlignment="1" applyProtection="1">
      <alignment horizontal="left" vertical="top"/>
    </xf>
    <xf numFmtId="49" fontId="1" fillId="0" borderId="34" xfId="0" applyNumberFormat="1" applyFont="1" applyBorder="1" applyAlignment="1" applyProtection="1">
      <alignment vertical="top"/>
    </xf>
    <xf numFmtId="0" fontId="1" fillId="0" borderId="34" xfId="0" applyFont="1" applyBorder="1" applyAlignment="1" applyProtection="1">
      <alignment vertical="top"/>
    </xf>
    <xf numFmtId="0" fontId="1" fillId="0" borderId="0" xfId="0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196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С.Л. Слепченко</a:t>
            </a:r>
          </a:p>
          <a:p>
            <a:pPr algn="ctr" rtl="0">
              <a:defRPr sz="1000"/>
            </a:pPr>
            <a:endParaRPr lang="ru-RU"/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5816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С.Н.</a:t>
            </a:r>
            <a:r>
              <a:rPr lang="ru-RU" baseline="0"/>
              <a:t> Терещенко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2484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 Манукова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tabSelected="1" workbookViewId="0">
      <selection activeCell="A24" sqref="A24"/>
    </sheetView>
  </sheetViews>
  <sheetFormatPr defaultRowHeight="12.75" x14ac:dyDescent="0.2"/>
  <cols>
    <col min="1" max="1" width="43.7109375" style="34" customWidth="1"/>
    <col min="2" max="2" width="6.140625" style="34" customWidth="1"/>
    <col min="3" max="3" width="40.7109375" style="34" customWidth="1"/>
    <col min="4" max="4" width="21" style="34" customWidth="1"/>
    <col min="5" max="6" width="18.7109375" style="34" customWidth="1"/>
    <col min="7" max="16384" width="9.140625" style="34"/>
  </cols>
  <sheetData>
    <row r="1" spans="1:6" x14ac:dyDescent="0.2">
      <c r="A1" s="32"/>
      <c r="B1" s="32"/>
      <c r="C1" s="32"/>
      <c r="D1" s="32"/>
      <c r="E1" s="33"/>
      <c r="F1" s="33"/>
    </row>
    <row r="2" spans="1:6" x14ac:dyDescent="0.2">
      <c r="A2" s="32" t="s">
        <v>0</v>
      </c>
      <c r="B2" s="32"/>
      <c r="C2" s="32"/>
      <c r="D2" s="32"/>
      <c r="E2" s="35"/>
      <c r="F2" s="36" t="s">
        <v>1</v>
      </c>
    </row>
    <row r="3" spans="1:6" x14ac:dyDescent="0.2">
      <c r="A3" s="37"/>
      <c r="B3" s="37"/>
      <c r="C3" s="37"/>
      <c r="D3" s="37"/>
      <c r="E3" s="38" t="s">
        <v>2</v>
      </c>
      <c r="F3" s="39" t="s">
        <v>3</v>
      </c>
    </row>
    <row r="4" spans="1:6" x14ac:dyDescent="0.2">
      <c r="A4" s="40" t="s">
        <v>5</v>
      </c>
      <c r="B4" s="40"/>
      <c r="C4" s="40"/>
      <c r="D4" s="40"/>
      <c r="E4" s="35" t="s">
        <v>4</v>
      </c>
      <c r="F4" s="41" t="s">
        <v>6</v>
      </c>
    </row>
    <row r="5" spans="1:6" x14ac:dyDescent="0.2">
      <c r="A5" s="42"/>
      <c r="B5" s="42"/>
      <c r="C5" s="42"/>
      <c r="D5" s="42"/>
      <c r="E5" s="35" t="s">
        <v>7</v>
      </c>
      <c r="F5" s="43" t="s">
        <v>18</v>
      </c>
    </row>
    <row r="6" spans="1:6" x14ac:dyDescent="0.2">
      <c r="A6" s="37" t="s">
        <v>8</v>
      </c>
      <c r="B6" s="44" t="s">
        <v>15</v>
      </c>
      <c r="C6" s="45"/>
      <c r="D6" s="45"/>
      <c r="E6" s="35" t="s">
        <v>9</v>
      </c>
      <c r="F6" s="43" t="s">
        <v>19</v>
      </c>
    </row>
    <row r="7" spans="1:6" x14ac:dyDescent="0.2">
      <c r="A7" s="37" t="s">
        <v>10</v>
      </c>
      <c r="B7" s="46" t="s">
        <v>16</v>
      </c>
      <c r="C7" s="46"/>
      <c r="D7" s="46"/>
      <c r="E7" s="35" t="s">
        <v>11</v>
      </c>
      <c r="F7" s="47" t="s">
        <v>20</v>
      </c>
    </row>
    <row r="8" spans="1:6" x14ac:dyDescent="0.2">
      <c r="A8" s="37" t="s">
        <v>12</v>
      </c>
      <c r="B8" s="37"/>
      <c r="C8" s="37"/>
      <c r="D8" s="42"/>
      <c r="E8" s="35"/>
      <c r="F8" s="48"/>
    </row>
    <row r="9" spans="1:6" x14ac:dyDescent="0.2">
      <c r="A9" s="37" t="s">
        <v>17</v>
      </c>
      <c r="B9" s="37"/>
      <c r="C9" s="49"/>
      <c r="D9" s="42"/>
      <c r="E9" s="35" t="s">
        <v>13</v>
      </c>
      <c r="F9" s="50" t="s">
        <v>14</v>
      </c>
    </row>
    <row r="10" spans="1:6" x14ac:dyDescent="0.2">
      <c r="A10" s="32" t="s">
        <v>21</v>
      </c>
      <c r="B10" s="32"/>
      <c r="C10" s="32"/>
      <c r="D10" s="32"/>
      <c r="E10" s="51"/>
      <c r="F10" s="52"/>
    </row>
    <row r="11" spans="1:6" x14ac:dyDescent="0.2">
      <c r="A11" s="53" t="s">
        <v>22</v>
      </c>
      <c r="B11" s="54" t="s">
        <v>23</v>
      </c>
      <c r="C11" s="54" t="s">
        <v>24</v>
      </c>
      <c r="D11" s="55" t="s">
        <v>25</v>
      </c>
      <c r="E11" s="55" t="s">
        <v>26</v>
      </c>
      <c r="F11" s="56" t="s">
        <v>27</v>
      </c>
    </row>
    <row r="12" spans="1:6" x14ac:dyDescent="0.2">
      <c r="A12" s="57"/>
      <c r="B12" s="58"/>
      <c r="C12" s="58"/>
      <c r="D12" s="59"/>
      <c r="E12" s="59"/>
      <c r="F12" s="60"/>
    </row>
    <row r="13" spans="1:6" x14ac:dyDescent="0.2">
      <c r="A13" s="57"/>
      <c r="B13" s="58"/>
      <c r="C13" s="58"/>
      <c r="D13" s="59"/>
      <c r="E13" s="59"/>
      <c r="F13" s="60"/>
    </row>
    <row r="14" spans="1:6" x14ac:dyDescent="0.2">
      <c r="A14" s="57"/>
      <c r="B14" s="58"/>
      <c r="C14" s="58"/>
      <c r="D14" s="59"/>
      <c r="E14" s="59"/>
      <c r="F14" s="60"/>
    </row>
    <row r="15" spans="1:6" x14ac:dyDescent="0.2">
      <c r="A15" s="57"/>
      <c r="B15" s="58"/>
      <c r="C15" s="58"/>
      <c r="D15" s="59"/>
      <c r="E15" s="59"/>
      <c r="F15" s="60"/>
    </row>
    <row r="16" spans="1:6" x14ac:dyDescent="0.2">
      <c r="A16" s="57"/>
      <c r="B16" s="58"/>
      <c r="C16" s="58"/>
      <c r="D16" s="59"/>
      <c r="E16" s="59"/>
      <c r="F16" s="60"/>
    </row>
    <row r="17" spans="1:6" x14ac:dyDescent="0.2">
      <c r="A17" s="61"/>
      <c r="B17" s="62"/>
      <c r="C17" s="62"/>
      <c r="D17" s="63"/>
      <c r="E17" s="63"/>
      <c r="F17" s="64"/>
    </row>
    <row r="18" spans="1:6" x14ac:dyDescent="0.2">
      <c r="A18" s="65">
        <v>1</v>
      </c>
      <c r="B18" s="36">
        <v>2</v>
      </c>
      <c r="C18" s="66">
        <v>3</v>
      </c>
      <c r="D18" s="67" t="s">
        <v>28</v>
      </c>
      <c r="E18" s="68" t="s">
        <v>29</v>
      </c>
      <c r="F18" s="69" t="s">
        <v>30</v>
      </c>
    </row>
    <row r="19" spans="1:6" x14ac:dyDescent="0.2">
      <c r="A19" s="70" t="s">
        <v>31</v>
      </c>
      <c r="B19" s="71" t="s">
        <v>32</v>
      </c>
      <c r="C19" s="72" t="s">
        <v>33</v>
      </c>
      <c r="D19" s="73">
        <v>29248300</v>
      </c>
      <c r="E19" s="74">
        <v>4764073.2</v>
      </c>
      <c r="F19" s="73">
        <f>IF(OR(D19="-",IF(E19="-",0,E19)&gt;=IF(D19="-",0,D19)),"-",IF(D19="-",0,D19)-IF(E19="-",0,E19))</f>
        <v>24484226.800000001</v>
      </c>
    </row>
    <row r="20" spans="1:6" x14ac:dyDescent="0.2">
      <c r="A20" s="75" t="s">
        <v>34</v>
      </c>
      <c r="B20" s="76"/>
      <c r="C20" s="77"/>
      <c r="D20" s="78"/>
      <c r="E20" s="78"/>
      <c r="F20" s="79"/>
    </row>
    <row r="21" spans="1:6" x14ac:dyDescent="0.2">
      <c r="A21" s="80" t="s">
        <v>35</v>
      </c>
      <c r="B21" s="81" t="s">
        <v>32</v>
      </c>
      <c r="C21" s="82" t="s">
        <v>36</v>
      </c>
      <c r="D21" s="83">
        <v>14592200</v>
      </c>
      <c r="E21" s="83">
        <v>1733949.97</v>
      </c>
      <c r="F21" s="84">
        <f t="shared" ref="F21:F52" si="0">IF(OR(D21="-",IF(E21="-",0,E21)&gt;=IF(D21="-",0,D21)),"-",IF(D21="-",0,D21)-IF(E21="-",0,E21))</f>
        <v>12858250.029999999</v>
      </c>
    </row>
    <row r="22" spans="1:6" x14ac:dyDescent="0.2">
      <c r="A22" s="80" t="s">
        <v>37</v>
      </c>
      <c r="B22" s="81" t="s">
        <v>32</v>
      </c>
      <c r="C22" s="82" t="s">
        <v>38</v>
      </c>
      <c r="D22" s="83">
        <v>7428500</v>
      </c>
      <c r="E22" s="83">
        <v>1039903.1</v>
      </c>
      <c r="F22" s="84">
        <f t="shared" si="0"/>
        <v>6388596.9000000004</v>
      </c>
    </row>
    <row r="23" spans="1:6" x14ac:dyDescent="0.2">
      <c r="A23" s="80" t="s">
        <v>39</v>
      </c>
      <c r="B23" s="81" t="s">
        <v>32</v>
      </c>
      <c r="C23" s="82" t="s">
        <v>40</v>
      </c>
      <c r="D23" s="83">
        <v>7428500</v>
      </c>
      <c r="E23" s="83">
        <v>1039903.1</v>
      </c>
      <c r="F23" s="84">
        <f t="shared" si="0"/>
        <v>6388596.9000000004</v>
      </c>
    </row>
    <row r="24" spans="1:6" ht="76.5" x14ac:dyDescent="0.2">
      <c r="A24" s="85" t="s">
        <v>41</v>
      </c>
      <c r="B24" s="81" t="s">
        <v>32</v>
      </c>
      <c r="C24" s="82" t="s">
        <v>42</v>
      </c>
      <c r="D24" s="83">
        <v>7428500</v>
      </c>
      <c r="E24" s="83">
        <v>1024759.72</v>
      </c>
      <c r="F24" s="84">
        <f t="shared" si="0"/>
        <v>6403740.2800000003</v>
      </c>
    </row>
    <row r="25" spans="1:6" ht="114.75" x14ac:dyDescent="0.2">
      <c r="A25" s="85" t="s">
        <v>43</v>
      </c>
      <c r="B25" s="81" t="s">
        <v>32</v>
      </c>
      <c r="C25" s="82" t="s">
        <v>44</v>
      </c>
      <c r="D25" s="83" t="s">
        <v>45</v>
      </c>
      <c r="E25" s="83">
        <v>1024737.16</v>
      </c>
      <c r="F25" s="84" t="str">
        <f t="shared" si="0"/>
        <v>-</v>
      </c>
    </row>
    <row r="26" spans="1:6" ht="89.25" x14ac:dyDescent="0.2">
      <c r="A26" s="85" t="s">
        <v>46</v>
      </c>
      <c r="B26" s="81" t="s">
        <v>32</v>
      </c>
      <c r="C26" s="82" t="s">
        <v>47</v>
      </c>
      <c r="D26" s="83" t="s">
        <v>45</v>
      </c>
      <c r="E26" s="83">
        <v>-37.340000000000003</v>
      </c>
      <c r="F26" s="84" t="str">
        <f t="shared" si="0"/>
        <v>-</v>
      </c>
    </row>
    <row r="27" spans="1:6" ht="114.75" x14ac:dyDescent="0.2">
      <c r="A27" s="85" t="s">
        <v>48</v>
      </c>
      <c r="B27" s="81" t="s">
        <v>32</v>
      </c>
      <c r="C27" s="82" t="s">
        <v>49</v>
      </c>
      <c r="D27" s="83" t="s">
        <v>45</v>
      </c>
      <c r="E27" s="83">
        <v>59.9</v>
      </c>
      <c r="F27" s="84" t="str">
        <f t="shared" si="0"/>
        <v>-</v>
      </c>
    </row>
    <row r="28" spans="1:6" ht="114.75" x14ac:dyDescent="0.2">
      <c r="A28" s="85" t="s">
        <v>50</v>
      </c>
      <c r="B28" s="81" t="s">
        <v>32</v>
      </c>
      <c r="C28" s="82" t="s">
        <v>51</v>
      </c>
      <c r="D28" s="83" t="s">
        <v>45</v>
      </c>
      <c r="E28" s="83">
        <v>1250.3399999999999</v>
      </c>
      <c r="F28" s="84" t="str">
        <f t="shared" si="0"/>
        <v>-</v>
      </c>
    </row>
    <row r="29" spans="1:6" ht="153" x14ac:dyDescent="0.2">
      <c r="A29" s="85" t="s">
        <v>52</v>
      </c>
      <c r="B29" s="81" t="s">
        <v>32</v>
      </c>
      <c r="C29" s="82" t="s">
        <v>53</v>
      </c>
      <c r="D29" s="83" t="s">
        <v>45</v>
      </c>
      <c r="E29" s="83">
        <v>1238.46</v>
      </c>
      <c r="F29" s="84" t="str">
        <f t="shared" si="0"/>
        <v>-</v>
      </c>
    </row>
    <row r="30" spans="1:6" ht="153" x14ac:dyDescent="0.2">
      <c r="A30" s="85" t="s">
        <v>54</v>
      </c>
      <c r="B30" s="81" t="s">
        <v>32</v>
      </c>
      <c r="C30" s="82" t="s">
        <v>55</v>
      </c>
      <c r="D30" s="83" t="s">
        <v>45</v>
      </c>
      <c r="E30" s="83">
        <v>11.88</v>
      </c>
      <c r="F30" s="84" t="str">
        <f t="shared" si="0"/>
        <v>-</v>
      </c>
    </row>
    <row r="31" spans="1:6" ht="51" x14ac:dyDescent="0.2">
      <c r="A31" s="80" t="s">
        <v>56</v>
      </c>
      <c r="B31" s="81" t="s">
        <v>32</v>
      </c>
      <c r="C31" s="82" t="s">
        <v>57</v>
      </c>
      <c r="D31" s="83" t="s">
        <v>45</v>
      </c>
      <c r="E31" s="83">
        <v>13875.87</v>
      </c>
      <c r="F31" s="84" t="str">
        <f t="shared" si="0"/>
        <v>-</v>
      </c>
    </row>
    <row r="32" spans="1:6" ht="89.25" x14ac:dyDescent="0.2">
      <c r="A32" s="80" t="s">
        <v>58</v>
      </c>
      <c r="B32" s="81" t="s">
        <v>32</v>
      </c>
      <c r="C32" s="82" t="s">
        <v>59</v>
      </c>
      <c r="D32" s="83" t="s">
        <v>45</v>
      </c>
      <c r="E32" s="83">
        <v>13722.37</v>
      </c>
      <c r="F32" s="84" t="str">
        <f t="shared" si="0"/>
        <v>-</v>
      </c>
    </row>
    <row r="33" spans="1:6" ht="63.75" x14ac:dyDescent="0.2">
      <c r="A33" s="80" t="s">
        <v>60</v>
      </c>
      <c r="B33" s="81" t="s">
        <v>32</v>
      </c>
      <c r="C33" s="82" t="s">
        <v>61</v>
      </c>
      <c r="D33" s="83" t="s">
        <v>45</v>
      </c>
      <c r="E33" s="83">
        <v>509.98</v>
      </c>
      <c r="F33" s="84" t="str">
        <f t="shared" si="0"/>
        <v>-</v>
      </c>
    </row>
    <row r="34" spans="1:6" ht="89.25" x14ac:dyDescent="0.2">
      <c r="A34" s="80" t="s">
        <v>62</v>
      </c>
      <c r="B34" s="81" t="s">
        <v>32</v>
      </c>
      <c r="C34" s="82" t="s">
        <v>63</v>
      </c>
      <c r="D34" s="83" t="s">
        <v>45</v>
      </c>
      <c r="E34" s="83">
        <v>-356.48</v>
      </c>
      <c r="F34" s="84" t="str">
        <f t="shared" si="0"/>
        <v>-</v>
      </c>
    </row>
    <row r="35" spans="1:6" ht="114.75" x14ac:dyDescent="0.2">
      <c r="A35" s="85" t="s">
        <v>64</v>
      </c>
      <c r="B35" s="81" t="s">
        <v>32</v>
      </c>
      <c r="C35" s="82" t="s">
        <v>65</v>
      </c>
      <c r="D35" s="83" t="s">
        <v>45</v>
      </c>
      <c r="E35" s="83">
        <v>17.170000000000002</v>
      </c>
      <c r="F35" s="84" t="str">
        <f t="shared" si="0"/>
        <v>-</v>
      </c>
    </row>
    <row r="36" spans="1:6" ht="127.5" x14ac:dyDescent="0.2">
      <c r="A36" s="85" t="s">
        <v>66</v>
      </c>
      <c r="B36" s="81" t="s">
        <v>32</v>
      </c>
      <c r="C36" s="82" t="s">
        <v>67</v>
      </c>
      <c r="D36" s="83" t="s">
        <v>45</v>
      </c>
      <c r="E36" s="83">
        <v>17.170000000000002</v>
      </c>
      <c r="F36" s="84" t="str">
        <f t="shared" si="0"/>
        <v>-</v>
      </c>
    </row>
    <row r="37" spans="1:6" x14ac:dyDescent="0.2">
      <c r="A37" s="80" t="s">
        <v>68</v>
      </c>
      <c r="B37" s="81" t="s">
        <v>32</v>
      </c>
      <c r="C37" s="82" t="s">
        <v>69</v>
      </c>
      <c r="D37" s="83">
        <v>718400</v>
      </c>
      <c r="E37" s="83">
        <v>350738.14</v>
      </c>
      <c r="F37" s="84">
        <f t="shared" si="0"/>
        <v>367661.86</v>
      </c>
    </row>
    <row r="38" spans="1:6" x14ac:dyDescent="0.2">
      <c r="A38" s="80" t="s">
        <v>70</v>
      </c>
      <c r="B38" s="81" t="s">
        <v>32</v>
      </c>
      <c r="C38" s="82" t="s">
        <v>71</v>
      </c>
      <c r="D38" s="83">
        <v>718400</v>
      </c>
      <c r="E38" s="83">
        <v>350738.14</v>
      </c>
      <c r="F38" s="84">
        <f t="shared" si="0"/>
        <v>367661.86</v>
      </c>
    </row>
    <row r="39" spans="1:6" x14ac:dyDescent="0.2">
      <c r="A39" s="80" t="s">
        <v>70</v>
      </c>
      <c r="B39" s="81" t="s">
        <v>32</v>
      </c>
      <c r="C39" s="82" t="s">
        <v>72</v>
      </c>
      <c r="D39" s="83">
        <v>718400</v>
      </c>
      <c r="E39" s="83">
        <v>350738.14</v>
      </c>
      <c r="F39" s="84">
        <f t="shared" si="0"/>
        <v>367661.86</v>
      </c>
    </row>
    <row r="40" spans="1:6" ht="51" x14ac:dyDescent="0.2">
      <c r="A40" s="80" t="s">
        <v>73</v>
      </c>
      <c r="B40" s="81" t="s">
        <v>32</v>
      </c>
      <c r="C40" s="82" t="s">
        <v>74</v>
      </c>
      <c r="D40" s="83" t="s">
        <v>45</v>
      </c>
      <c r="E40" s="83">
        <v>350056.51</v>
      </c>
      <c r="F40" s="84" t="str">
        <f t="shared" si="0"/>
        <v>-</v>
      </c>
    </row>
    <row r="41" spans="1:6" ht="51" x14ac:dyDescent="0.2">
      <c r="A41" s="80" t="s">
        <v>75</v>
      </c>
      <c r="B41" s="81" t="s">
        <v>32</v>
      </c>
      <c r="C41" s="82" t="s">
        <v>76</v>
      </c>
      <c r="D41" s="83" t="s">
        <v>45</v>
      </c>
      <c r="E41" s="83">
        <v>681.63</v>
      </c>
      <c r="F41" s="84" t="str">
        <f t="shared" si="0"/>
        <v>-</v>
      </c>
    </row>
    <row r="42" spans="1:6" x14ac:dyDescent="0.2">
      <c r="A42" s="80" t="s">
        <v>77</v>
      </c>
      <c r="B42" s="81" t="s">
        <v>32</v>
      </c>
      <c r="C42" s="82" t="s">
        <v>78</v>
      </c>
      <c r="D42" s="83">
        <v>6350600</v>
      </c>
      <c r="E42" s="83">
        <v>296559.92</v>
      </c>
      <c r="F42" s="84">
        <f t="shared" si="0"/>
        <v>6054040.0800000001</v>
      </c>
    </row>
    <row r="43" spans="1:6" x14ac:dyDescent="0.2">
      <c r="A43" s="80" t="s">
        <v>79</v>
      </c>
      <c r="B43" s="81" t="s">
        <v>32</v>
      </c>
      <c r="C43" s="82" t="s">
        <v>80</v>
      </c>
      <c r="D43" s="83">
        <v>1408300</v>
      </c>
      <c r="E43" s="83">
        <v>46537.120000000003</v>
      </c>
      <c r="F43" s="84">
        <f t="shared" si="0"/>
        <v>1361762.88</v>
      </c>
    </row>
    <row r="44" spans="1:6" ht="51" x14ac:dyDescent="0.2">
      <c r="A44" s="80" t="s">
        <v>81</v>
      </c>
      <c r="B44" s="81" t="s">
        <v>32</v>
      </c>
      <c r="C44" s="82" t="s">
        <v>82</v>
      </c>
      <c r="D44" s="83">
        <v>1408300</v>
      </c>
      <c r="E44" s="83">
        <v>46537.120000000003</v>
      </c>
      <c r="F44" s="84">
        <f t="shared" si="0"/>
        <v>1361762.88</v>
      </c>
    </row>
    <row r="45" spans="1:6" ht="89.25" x14ac:dyDescent="0.2">
      <c r="A45" s="80" t="s">
        <v>83</v>
      </c>
      <c r="B45" s="81" t="s">
        <v>32</v>
      </c>
      <c r="C45" s="82" t="s">
        <v>84</v>
      </c>
      <c r="D45" s="83" t="s">
        <v>45</v>
      </c>
      <c r="E45" s="83">
        <v>45194.46</v>
      </c>
      <c r="F45" s="84" t="str">
        <f t="shared" si="0"/>
        <v>-</v>
      </c>
    </row>
    <row r="46" spans="1:6" ht="63.75" x14ac:dyDescent="0.2">
      <c r="A46" s="80" t="s">
        <v>85</v>
      </c>
      <c r="B46" s="81" t="s">
        <v>32</v>
      </c>
      <c r="C46" s="82" t="s">
        <v>86</v>
      </c>
      <c r="D46" s="83" t="s">
        <v>45</v>
      </c>
      <c r="E46" s="83">
        <v>1342.66</v>
      </c>
      <c r="F46" s="84" t="str">
        <f t="shared" si="0"/>
        <v>-</v>
      </c>
    </row>
    <row r="47" spans="1:6" x14ac:dyDescent="0.2">
      <c r="A47" s="80" t="s">
        <v>87</v>
      </c>
      <c r="B47" s="81" t="s">
        <v>32</v>
      </c>
      <c r="C47" s="82" t="s">
        <v>88</v>
      </c>
      <c r="D47" s="83">
        <v>4942300</v>
      </c>
      <c r="E47" s="83">
        <v>250022.8</v>
      </c>
      <c r="F47" s="84">
        <f t="shared" si="0"/>
        <v>4692277.2</v>
      </c>
    </row>
    <row r="48" spans="1:6" x14ac:dyDescent="0.2">
      <c r="A48" s="80" t="s">
        <v>89</v>
      </c>
      <c r="B48" s="81" t="s">
        <v>32</v>
      </c>
      <c r="C48" s="82" t="s">
        <v>90</v>
      </c>
      <c r="D48" s="83">
        <v>610100</v>
      </c>
      <c r="E48" s="83">
        <v>112058</v>
      </c>
      <c r="F48" s="84">
        <f t="shared" si="0"/>
        <v>498042</v>
      </c>
    </row>
    <row r="49" spans="1:6" ht="38.25" x14ac:dyDescent="0.2">
      <c r="A49" s="80" t="s">
        <v>91</v>
      </c>
      <c r="B49" s="81" t="s">
        <v>32</v>
      </c>
      <c r="C49" s="82" t="s">
        <v>92</v>
      </c>
      <c r="D49" s="83">
        <v>610100</v>
      </c>
      <c r="E49" s="83">
        <v>112058</v>
      </c>
      <c r="F49" s="84">
        <f t="shared" si="0"/>
        <v>498042</v>
      </c>
    </row>
    <row r="50" spans="1:6" x14ac:dyDescent="0.2">
      <c r="A50" s="80" t="s">
        <v>93</v>
      </c>
      <c r="B50" s="81" t="s">
        <v>32</v>
      </c>
      <c r="C50" s="82" t="s">
        <v>94</v>
      </c>
      <c r="D50" s="83">
        <v>4332200</v>
      </c>
      <c r="E50" s="83">
        <v>137964.79999999999</v>
      </c>
      <c r="F50" s="84">
        <f t="shared" si="0"/>
        <v>4194235.2</v>
      </c>
    </row>
    <row r="51" spans="1:6" ht="51" x14ac:dyDescent="0.2">
      <c r="A51" s="80" t="s">
        <v>95</v>
      </c>
      <c r="B51" s="81" t="s">
        <v>32</v>
      </c>
      <c r="C51" s="82" t="s">
        <v>96</v>
      </c>
      <c r="D51" s="83">
        <v>4332200</v>
      </c>
      <c r="E51" s="83">
        <v>137964.79999999999</v>
      </c>
      <c r="F51" s="84">
        <f t="shared" si="0"/>
        <v>4194235.2</v>
      </c>
    </row>
    <row r="52" spans="1:6" ht="38.25" x14ac:dyDescent="0.2">
      <c r="A52" s="80" t="s">
        <v>97</v>
      </c>
      <c r="B52" s="81" t="s">
        <v>32</v>
      </c>
      <c r="C52" s="82" t="s">
        <v>98</v>
      </c>
      <c r="D52" s="83" t="s">
        <v>45</v>
      </c>
      <c r="E52" s="83">
        <v>-0.53</v>
      </c>
      <c r="F52" s="84" t="str">
        <f t="shared" si="0"/>
        <v>-</v>
      </c>
    </row>
    <row r="53" spans="1:6" x14ac:dyDescent="0.2">
      <c r="A53" s="80" t="s">
        <v>99</v>
      </c>
      <c r="B53" s="81" t="s">
        <v>32</v>
      </c>
      <c r="C53" s="82" t="s">
        <v>100</v>
      </c>
      <c r="D53" s="83" t="s">
        <v>45</v>
      </c>
      <c r="E53" s="83">
        <v>-0.53</v>
      </c>
      <c r="F53" s="84" t="str">
        <f t="shared" ref="F53:F78" si="1">IF(OR(D53="-",IF(E53="-",0,E53)&gt;=IF(D53="-",0,D53)),"-",IF(D53="-",0,D53)-IF(E53="-",0,E53))</f>
        <v>-</v>
      </c>
    </row>
    <row r="54" spans="1:6" ht="25.5" x14ac:dyDescent="0.2">
      <c r="A54" s="80" t="s">
        <v>101</v>
      </c>
      <c r="B54" s="81" t="s">
        <v>32</v>
      </c>
      <c r="C54" s="82" t="s">
        <v>102</v>
      </c>
      <c r="D54" s="83" t="s">
        <v>45</v>
      </c>
      <c r="E54" s="83">
        <v>-0.53</v>
      </c>
      <c r="F54" s="84" t="str">
        <f t="shared" si="1"/>
        <v>-</v>
      </c>
    </row>
    <row r="55" spans="1:6" ht="51" x14ac:dyDescent="0.2">
      <c r="A55" s="80" t="s">
        <v>103</v>
      </c>
      <c r="B55" s="81" t="s">
        <v>32</v>
      </c>
      <c r="C55" s="82" t="s">
        <v>104</v>
      </c>
      <c r="D55" s="83" t="s">
        <v>45</v>
      </c>
      <c r="E55" s="83">
        <v>-0.53</v>
      </c>
      <c r="F55" s="84" t="str">
        <f t="shared" si="1"/>
        <v>-</v>
      </c>
    </row>
    <row r="56" spans="1:6" ht="38.25" x14ac:dyDescent="0.2">
      <c r="A56" s="80" t="s">
        <v>105</v>
      </c>
      <c r="B56" s="81" t="s">
        <v>32</v>
      </c>
      <c r="C56" s="82" t="s">
        <v>106</v>
      </c>
      <c r="D56" s="83">
        <v>61300</v>
      </c>
      <c r="E56" s="83">
        <v>20749.34</v>
      </c>
      <c r="F56" s="84">
        <f t="shared" si="1"/>
        <v>40550.660000000003</v>
      </c>
    </row>
    <row r="57" spans="1:6" ht="102" x14ac:dyDescent="0.2">
      <c r="A57" s="85" t="s">
        <v>107</v>
      </c>
      <c r="B57" s="81" t="s">
        <v>32</v>
      </c>
      <c r="C57" s="82" t="s">
        <v>108</v>
      </c>
      <c r="D57" s="83">
        <v>61300</v>
      </c>
      <c r="E57" s="83">
        <v>20749.34</v>
      </c>
      <c r="F57" s="84">
        <f t="shared" si="1"/>
        <v>40550.660000000003</v>
      </c>
    </row>
    <row r="58" spans="1:6" ht="89.25" x14ac:dyDescent="0.2">
      <c r="A58" s="85" t="s">
        <v>109</v>
      </c>
      <c r="B58" s="81" t="s">
        <v>32</v>
      </c>
      <c r="C58" s="82" t="s">
        <v>110</v>
      </c>
      <c r="D58" s="83">
        <v>61300</v>
      </c>
      <c r="E58" s="83">
        <v>20749.34</v>
      </c>
      <c r="F58" s="84">
        <f t="shared" si="1"/>
        <v>40550.660000000003</v>
      </c>
    </row>
    <row r="59" spans="1:6" ht="89.25" x14ac:dyDescent="0.2">
      <c r="A59" s="80" t="s">
        <v>111</v>
      </c>
      <c r="B59" s="81" t="s">
        <v>32</v>
      </c>
      <c r="C59" s="82" t="s">
        <v>112</v>
      </c>
      <c r="D59" s="83">
        <v>61300</v>
      </c>
      <c r="E59" s="83">
        <v>20749.34</v>
      </c>
      <c r="F59" s="84">
        <f t="shared" si="1"/>
        <v>40550.660000000003</v>
      </c>
    </row>
    <row r="60" spans="1:6" x14ac:dyDescent="0.2">
      <c r="A60" s="80" t="s">
        <v>113</v>
      </c>
      <c r="B60" s="81" t="s">
        <v>32</v>
      </c>
      <c r="C60" s="82" t="s">
        <v>114</v>
      </c>
      <c r="D60" s="83">
        <v>7400</v>
      </c>
      <c r="E60" s="83" t="s">
        <v>45</v>
      </c>
      <c r="F60" s="84">
        <f t="shared" si="1"/>
        <v>7400</v>
      </c>
    </row>
    <row r="61" spans="1:6" ht="38.25" x14ac:dyDescent="0.2">
      <c r="A61" s="80" t="s">
        <v>115</v>
      </c>
      <c r="B61" s="81" t="s">
        <v>32</v>
      </c>
      <c r="C61" s="82" t="s">
        <v>116</v>
      </c>
      <c r="D61" s="83">
        <v>7400</v>
      </c>
      <c r="E61" s="83" t="s">
        <v>45</v>
      </c>
      <c r="F61" s="84">
        <f t="shared" si="1"/>
        <v>7400</v>
      </c>
    </row>
    <row r="62" spans="1:6" ht="51" x14ac:dyDescent="0.2">
      <c r="A62" s="80" t="s">
        <v>117</v>
      </c>
      <c r="B62" s="81" t="s">
        <v>32</v>
      </c>
      <c r="C62" s="82" t="s">
        <v>118</v>
      </c>
      <c r="D62" s="83">
        <v>7400</v>
      </c>
      <c r="E62" s="83" t="s">
        <v>45</v>
      </c>
      <c r="F62" s="84">
        <f t="shared" si="1"/>
        <v>7400</v>
      </c>
    </row>
    <row r="63" spans="1:6" x14ac:dyDescent="0.2">
      <c r="A63" s="80" t="s">
        <v>119</v>
      </c>
      <c r="B63" s="81" t="s">
        <v>32</v>
      </c>
      <c r="C63" s="82" t="s">
        <v>120</v>
      </c>
      <c r="D63" s="83">
        <v>26000</v>
      </c>
      <c r="E63" s="83">
        <v>26000</v>
      </c>
      <c r="F63" s="84" t="str">
        <f t="shared" si="1"/>
        <v>-</v>
      </c>
    </row>
    <row r="64" spans="1:6" x14ac:dyDescent="0.2">
      <c r="A64" s="80" t="s">
        <v>121</v>
      </c>
      <c r="B64" s="81" t="s">
        <v>32</v>
      </c>
      <c r="C64" s="82" t="s">
        <v>122</v>
      </c>
      <c r="D64" s="83">
        <v>26000</v>
      </c>
      <c r="E64" s="83">
        <v>26000</v>
      </c>
      <c r="F64" s="84" t="str">
        <f t="shared" si="1"/>
        <v>-</v>
      </c>
    </row>
    <row r="65" spans="1:6" ht="25.5" x14ac:dyDescent="0.2">
      <c r="A65" s="80" t="s">
        <v>123</v>
      </c>
      <c r="B65" s="81" t="s">
        <v>32</v>
      </c>
      <c r="C65" s="82" t="s">
        <v>124</v>
      </c>
      <c r="D65" s="83">
        <v>26000</v>
      </c>
      <c r="E65" s="83">
        <v>26000</v>
      </c>
      <c r="F65" s="84" t="str">
        <f t="shared" si="1"/>
        <v>-</v>
      </c>
    </row>
    <row r="66" spans="1:6" x14ac:dyDescent="0.2">
      <c r="A66" s="80" t="s">
        <v>125</v>
      </c>
      <c r="B66" s="81" t="s">
        <v>32</v>
      </c>
      <c r="C66" s="82" t="s">
        <v>126</v>
      </c>
      <c r="D66" s="83">
        <v>14656100</v>
      </c>
      <c r="E66" s="83">
        <v>3030123.23</v>
      </c>
      <c r="F66" s="84">
        <f t="shared" si="1"/>
        <v>11625976.77</v>
      </c>
    </row>
    <row r="67" spans="1:6" ht="38.25" x14ac:dyDescent="0.2">
      <c r="A67" s="80" t="s">
        <v>127</v>
      </c>
      <c r="B67" s="81" t="s">
        <v>32</v>
      </c>
      <c r="C67" s="82" t="s">
        <v>128</v>
      </c>
      <c r="D67" s="83">
        <v>14656100</v>
      </c>
      <c r="E67" s="83">
        <v>3030123.23</v>
      </c>
      <c r="F67" s="84">
        <f t="shared" si="1"/>
        <v>11625976.77</v>
      </c>
    </row>
    <row r="68" spans="1:6" ht="25.5" x14ac:dyDescent="0.2">
      <c r="A68" s="80" t="s">
        <v>129</v>
      </c>
      <c r="B68" s="81" t="s">
        <v>32</v>
      </c>
      <c r="C68" s="82" t="s">
        <v>130</v>
      </c>
      <c r="D68" s="83">
        <v>12803700</v>
      </c>
      <c r="E68" s="83">
        <v>2944800</v>
      </c>
      <c r="F68" s="84">
        <f t="shared" si="1"/>
        <v>9858900</v>
      </c>
    </row>
    <row r="69" spans="1:6" ht="25.5" x14ac:dyDescent="0.2">
      <c r="A69" s="80" t="s">
        <v>131</v>
      </c>
      <c r="B69" s="81" t="s">
        <v>32</v>
      </c>
      <c r="C69" s="82" t="s">
        <v>132</v>
      </c>
      <c r="D69" s="83">
        <v>12803700</v>
      </c>
      <c r="E69" s="83">
        <v>2944800</v>
      </c>
      <c r="F69" s="84">
        <f t="shared" si="1"/>
        <v>9858900</v>
      </c>
    </row>
    <row r="70" spans="1:6" ht="38.25" x14ac:dyDescent="0.2">
      <c r="A70" s="80" t="s">
        <v>133</v>
      </c>
      <c r="B70" s="81" t="s">
        <v>32</v>
      </c>
      <c r="C70" s="82" t="s">
        <v>134</v>
      </c>
      <c r="D70" s="83">
        <v>12803700</v>
      </c>
      <c r="E70" s="83">
        <v>2944800</v>
      </c>
      <c r="F70" s="84">
        <f t="shared" si="1"/>
        <v>9858900</v>
      </c>
    </row>
    <row r="71" spans="1:6" ht="38.25" x14ac:dyDescent="0.2">
      <c r="A71" s="80" t="s">
        <v>135</v>
      </c>
      <c r="B71" s="81" t="s">
        <v>32</v>
      </c>
      <c r="C71" s="82" t="s">
        <v>136</v>
      </c>
      <c r="D71" s="83">
        <v>1368800</v>
      </c>
      <c r="E71" s="83" t="s">
        <v>45</v>
      </c>
      <c r="F71" s="84">
        <f t="shared" si="1"/>
        <v>1368800</v>
      </c>
    </row>
    <row r="72" spans="1:6" ht="38.25" x14ac:dyDescent="0.2">
      <c r="A72" s="80" t="s">
        <v>137</v>
      </c>
      <c r="B72" s="81" t="s">
        <v>32</v>
      </c>
      <c r="C72" s="82" t="s">
        <v>138</v>
      </c>
      <c r="D72" s="83">
        <v>1368800</v>
      </c>
      <c r="E72" s="83" t="s">
        <v>45</v>
      </c>
      <c r="F72" s="84">
        <f t="shared" si="1"/>
        <v>1368800</v>
      </c>
    </row>
    <row r="73" spans="1:6" ht="76.5" x14ac:dyDescent="0.2">
      <c r="A73" s="80" t="s">
        <v>139</v>
      </c>
      <c r="B73" s="81" t="s">
        <v>32</v>
      </c>
      <c r="C73" s="82" t="s">
        <v>140</v>
      </c>
      <c r="D73" s="83">
        <v>1368800</v>
      </c>
      <c r="E73" s="83" t="s">
        <v>45</v>
      </c>
      <c r="F73" s="84">
        <f t="shared" si="1"/>
        <v>1368800</v>
      </c>
    </row>
    <row r="74" spans="1:6" ht="25.5" x14ac:dyDescent="0.2">
      <c r="A74" s="80" t="s">
        <v>141</v>
      </c>
      <c r="B74" s="81" t="s">
        <v>32</v>
      </c>
      <c r="C74" s="82" t="s">
        <v>142</v>
      </c>
      <c r="D74" s="83">
        <v>483600</v>
      </c>
      <c r="E74" s="83">
        <v>85323.23</v>
      </c>
      <c r="F74" s="84">
        <f t="shared" si="1"/>
        <v>398276.77</v>
      </c>
    </row>
    <row r="75" spans="1:6" ht="38.25" x14ac:dyDescent="0.2">
      <c r="A75" s="80" t="s">
        <v>143</v>
      </c>
      <c r="B75" s="81" t="s">
        <v>32</v>
      </c>
      <c r="C75" s="82" t="s">
        <v>144</v>
      </c>
      <c r="D75" s="83">
        <v>200</v>
      </c>
      <c r="E75" s="83">
        <v>200</v>
      </c>
      <c r="F75" s="84" t="str">
        <f t="shared" si="1"/>
        <v>-</v>
      </c>
    </row>
    <row r="76" spans="1:6" ht="38.25" x14ac:dyDescent="0.2">
      <c r="A76" s="80" t="s">
        <v>145</v>
      </c>
      <c r="B76" s="81" t="s">
        <v>32</v>
      </c>
      <c r="C76" s="82" t="s">
        <v>146</v>
      </c>
      <c r="D76" s="83">
        <v>200</v>
      </c>
      <c r="E76" s="83">
        <v>200</v>
      </c>
      <c r="F76" s="84" t="str">
        <f t="shared" si="1"/>
        <v>-</v>
      </c>
    </row>
    <row r="77" spans="1:6" ht="51" x14ac:dyDescent="0.2">
      <c r="A77" s="80" t="s">
        <v>147</v>
      </c>
      <c r="B77" s="81" t="s">
        <v>32</v>
      </c>
      <c r="C77" s="82" t="s">
        <v>148</v>
      </c>
      <c r="D77" s="83">
        <v>483400</v>
      </c>
      <c r="E77" s="83">
        <v>85123.23</v>
      </c>
      <c r="F77" s="84">
        <f t="shared" si="1"/>
        <v>398276.77</v>
      </c>
    </row>
    <row r="78" spans="1:6" ht="51" x14ac:dyDescent="0.2">
      <c r="A78" s="80" t="s">
        <v>149</v>
      </c>
      <c r="B78" s="81" t="s">
        <v>32</v>
      </c>
      <c r="C78" s="82" t="s">
        <v>150</v>
      </c>
      <c r="D78" s="83">
        <v>483400</v>
      </c>
      <c r="E78" s="83">
        <v>85123.23</v>
      </c>
      <c r="F78" s="84">
        <f t="shared" si="1"/>
        <v>398276.77</v>
      </c>
    </row>
    <row r="79" spans="1:6" x14ac:dyDescent="0.2">
      <c r="A79" s="86"/>
      <c r="B79" s="87"/>
      <c r="C79" s="87"/>
      <c r="D79" s="88"/>
      <c r="E79" s="88"/>
      <c r="F79" s="8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4"/>
  <sheetViews>
    <sheetView showGridLines="0" topLeftCell="A61" workbookViewId="0">
      <selection activeCell="A20" sqref="A20"/>
    </sheetView>
  </sheetViews>
  <sheetFormatPr defaultRowHeight="12.75" x14ac:dyDescent="0.2"/>
  <cols>
    <col min="1" max="1" width="45.7109375" style="14" customWidth="1"/>
    <col min="2" max="2" width="4.28515625" style="14" customWidth="1"/>
    <col min="3" max="3" width="40.7109375" style="14" customWidth="1"/>
    <col min="4" max="4" width="18.85546875" style="14" customWidth="1"/>
    <col min="5" max="6" width="18.7109375" style="14" customWidth="1"/>
    <col min="7" max="16384" width="9.140625" style="14"/>
  </cols>
  <sheetData>
    <row r="2" spans="1:6" x14ac:dyDescent="0.2">
      <c r="A2" s="13" t="s">
        <v>151</v>
      </c>
      <c r="B2" s="13"/>
      <c r="C2" s="13"/>
      <c r="D2" s="13"/>
      <c r="E2" s="15"/>
      <c r="F2" s="2" t="s">
        <v>152</v>
      </c>
    </row>
    <row r="3" spans="1:6" x14ac:dyDescent="0.2">
      <c r="A3" s="1"/>
      <c r="B3" s="1"/>
      <c r="C3" s="3"/>
      <c r="D3" s="2"/>
      <c r="E3" s="2"/>
      <c r="F3" s="2"/>
    </row>
    <row r="4" spans="1:6" x14ac:dyDescent="0.2">
      <c r="A4" s="89" t="s">
        <v>22</v>
      </c>
      <c r="B4" s="16" t="s">
        <v>23</v>
      </c>
      <c r="C4" s="90" t="s">
        <v>153</v>
      </c>
      <c r="D4" s="17" t="s">
        <v>25</v>
      </c>
      <c r="E4" s="91" t="s">
        <v>26</v>
      </c>
      <c r="F4" s="18" t="s">
        <v>27</v>
      </c>
    </row>
    <row r="5" spans="1:6" x14ac:dyDescent="0.2">
      <c r="A5" s="92"/>
      <c r="B5" s="19"/>
      <c r="C5" s="93"/>
      <c r="D5" s="20"/>
      <c r="E5" s="94"/>
      <c r="F5" s="21"/>
    </row>
    <row r="6" spans="1:6" x14ac:dyDescent="0.2">
      <c r="A6" s="92"/>
      <c r="B6" s="19"/>
      <c r="C6" s="93"/>
      <c r="D6" s="20"/>
      <c r="E6" s="94"/>
      <c r="F6" s="21"/>
    </row>
    <row r="7" spans="1:6" x14ac:dyDescent="0.2">
      <c r="A7" s="92"/>
      <c r="B7" s="19"/>
      <c r="C7" s="93"/>
      <c r="D7" s="20"/>
      <c r="E7" s="94"/>
      <c r="F7" s="21"/>
    </row>
    <row r="8" spans="1:6" x14ac:dyDescent="0.2">
      <c r="A8" s="92"/>
      <c r="B8" s="19"/>
      <c r="C8" s="93"/>
      <c r="D8" s="20"/>
      <c r="E8" s="94"/>
      <c r="F8" s="21"/>
    </row>
    <row r="9" spans="1:6" x14ac:dyDescent="0.2">
      <c r="A9" s="92"/>
      <c r="B9" s="19"/>
      <c r="C9" s="93"/>
      <c r="D9" s="20"/>
      <c r="E9" s="94"/>
      <c r="F9" s="21"/>
    </row>
    <row r="10" spans="1:6" x14ac:dyDescent="0.2">
      <c r="A10" s="92"/>
      <c r="B10" s="19"/>
      <c r="C10" s="95"/>
      <c r="D10" s="20"/>
      <c r="E10" s="96"/>
      <c r="F10" s="97"/>
    </row>
    <row r="11" spans="1:6" x14ac:dyDescent="0.2">
      <c r="A11" s="98"/>
      <c r="B11" s="22"/>
      <c r="C11" s="99"/>
      <c r="D11" s="23"/>
      <c r="E11" s="100"/>
      <c r="F11" s="101"/>
    </row>
    <row r="12" spans="1:6" x14ac:dyDescent="0.2">
      <c r="A12" s="24">
        <v>1</v>
      </c>
      <c r="B12" s="25">
        <v>2</v>
      </c>
      <c r="C12" s="26">
        <v>3</v>
      </c>
      <c r="D12" s="27" t="s">
        <v>28</v>
      </c>
      <c r="E12" s="102" t="s">
        <v>29</v>
      </c>
      <c r="F12" s="28" t="s">
        <v>30</v>
      </c>
    </row>
    <row r="13" spans="1:6" x14ac:dyDescent="0.2">
      <c r="A13" s="103" t="s">
        <v>154</v>
      </c>
      <c r="B13" s="104" t="s">
        <v>155</v>
      </c>
      <c r="C13" s="105" t="s">
        <v>156</v>
      </c>
      <c r="D13" s="106">
        <v>32957500</v>
      </c>
      <c r="E13" s="107">
        <v>5440890.5999999996</v>
      </c>
      <c r="F13" s="108">
        <f>IF(OR(D13="-",IF(E13="-",0,E13)&gt;=IF(D13="-",0,D13)),"-",IF(D13="-",0,D13)-IF(E13="-",0,E13))</f>
        <v>27516609.399999999</v>
      </c>
    </row>
    <row r="14" spans="1:6" x14ac:dyDescent="0.2">
      <c r="A14" s="109" t="s">
        <v>34</v>
      </c>
      <c r="B14" s="4"/>
      <c r="C14" s="5"/>
      <c r="D14" s="6"/>
      <c r="E14" s="7"/>
      <c r="F14" s="8"/>
    </row>
    <row r="15" spans="1:6" ht="25.5" x14ac:dyDescent="0.2">
      <c r="A15" s="29" t="s">
        <v>157</v>
      </c>
      <c r="B15" s="110" t="s">
        <v>155</v>
      </c>
      <c r="C15" s="30" t="s">
        <v>158</v>
      </c>
      <c r="D15" s="31">
        <v>32790400</v>
      </c>
      <c r="E15" s="111">
        <v>5409691.6399999997</v>
      </c>
      <c r="F15" s="112">
        <f t="shared" ref="F15:F78" si="0">IF(OR(D15="-",IF(E15="-",0,E15)&gt;=IF(D15="-",0,D15)),"-",IF(D15="-",0,D15)-IF(E15="-",0,E15))</f>
        <v>27380708.359999999</v>
      </c>
    </row>
    <row r="16" spans="1:6" x14ac:dyDescent="0.2">
      <c r="A16" s="29" t="s">
        <v>159</v>
      </c>
      <c r="B16" s="110" t="s">
        <v>155</v>
      </c>
      <c r="C16" s="30" t="s">
        <v>160</v>
      </c>
      <c r="D16" s="31">
        <v>11806900</v>
      </c>
      <c r="E16" s="111">
        <v>2305127.59</v>
      </c>
      <c r="F16" s="112">
        <f t="shared" si="0"/>
        <v>9501772.4100000001</v>
      </c>
    </row>
    <row r="17" spans="1:6" ht="51" x14ac:dyDescent="0.2">
      <c r="A17" s="29" t="s">
        <v>161</v>
      </c>
      <c r="B17" s="110" t="s">
        <v>155</v>
      </c>
      <c r="C17" s="30" t="s">
        <v>162</v>
      </c>
      <c r="D17" s="31">
        <v>11391800</v>
      </c>
      <c r="E17" s="111">
        <v>2191881.48</v>
      </c>
      <c r="F17" s="112">
        <f t="shared" si="0"/>
        <v>9199918.5199999996</v>
      </c>
    </row>
    <row r="18" spans="1:6" ht="63.75" x14ac:dyDescent="0.2">
      <c r="A18" s="29" t="s">
        <v>163</v>
      </c>
      <c r="B18" s="110" t="s">
        <v>155</v>
      </c>
      <c r="C18" s="30" t="s">
        <v>164</v>
      </c>
      <c r="D18" s="31">
        <v>65000</v>
      </c>
      <c r="E18" s="111">
        <v>2100</v>
      </c>
      <c r="F18" s="112">
        <f t="shared" si="0"/>
        <v>62900</v>
      </c>
    </row>
    <row r="19" spans="1:6" x14ac:dyDescent="0.2">
      <c r="A19" s="29" t="s">
        <v>165</v>
      </c>
      <c r="B19" s="110" t="s">
        <v>155</v>
      </c>
      <c r="C19" s="30" t="s">
        <v>166</v>
      </c>
      <c r="D19" s="31">
        <v>65000</v>
      </c>
      <c r="E19" s="111">
        <v>2100</v>
      </c>
      <c r="F19" s="112">
        <f t="shared" si="0"/>
        <v>62900</v>
      </c>
    </row>
    <row r="20" spans="1:6" ht="89.25" x14ac:dyDescent="0.2">
      <c r="A20" s="113" t="s">
        <v>167</v>
      </c>
      <c r="B20" s="110" t="s">
        <v>155</v>
      </c>
      <c r="C20" s="30" t="s">
        <v>168</v>
      </c>
      <c r="D20" s="31">
        <v>65000</v>
      </c>
      <c r="E20" s="111">
        <v>2100</v>
      </c>
      <c r="F20" s="112">
        <f t="shared" si="0"/>
        <v>62900</v>
      </c>
    </row>
    <row r="21" spans="1:6" ht="25.5" x14ac:dyDescent="0.2">
      <c r="A21" s="29" t="s">
        <v>169</v>
      </c>
      <c r="B21" s="110" t="s">
        <v>155</v>
      </c>
      <c r="C21" s="30" t="s">
        <v>170</v>
      </c>
      <c r="D21" s="31">
        <v>65000</v>
      </c>
      <c r="E21" s="111">
        <v>2100</v>
      </c>
      <c r="F21" s="112">
        <f t="shared" si="0"/>
        <v>62900</v>
      </c>
    </row>
    <row r="22" spans="1:6" ht="38.25" x14ac:dyDescent="0.2">
      <c r="A22" s="29" t="s">
        <v>171</v>
      </c>
      <c r="B22" s="110" t="s">
        <v>155</v>
      </c>
      <c r="C22" s="30" t="s">
        <v>172</v>
      </c>
      <c r="D22" s="31">
        <v>65000</v>
      </c>
      <c r="E22" s="111">
        <v>2100</v>
      </c>
      <c r="F22" s="112">
        <f t="shared" si="0"/>
        <v>62900</v>
      </c>
    </row>
    <row r="23" spans="1:6" ht="38.25" x14ac:dyDescent="0.2">
      <c r="A23" s="29" t="s">
        <v>173</v>
      </c>
      <c r="B23" s="110" t="s">
        <v>155</v>
      </c>
      <c r="C23" s="30" t="s">
        <v>174</v>
      </c>
      <c r="D23" s="31">
        <v>65000</v>
      </c>
      <c r="E23" s="111">
        <v>2100</v>
      </c>
      <c r="F23" s="112">
        <f t="shared" si="0"/>
        <v>62900</v>
      </c>
    </row>
    <row r="24" spans="1:6" ht="25.5" x14ac:dyDescent="0.2">
      <c r="A24" s="29" t="s">
        <v>175</v>
      </c>
      <c r="B24" s="110" t="s">
        <v>155</v>
      </c>
      <c r="C24" s="30" t="s">
        <v>176</v>
      </c>
      <c r="D24" s="31">
        <v>11268500</v>
      </c>
      <c r="E24" s="111">
        <v>2171033.5</v>
      </c>
      <c r="F24" s="112">
        <f t="shared" si="0"/>
        <v>9097466.5</v>
      </c>
    </row>
    <row r="25" spans="1:6" ht="38.25" x14ac:dyDescent="0.2">
      <c r="A25" s="29" t="s">
        <v>177</v>
      </c>
      <c r="B25" s="110" t="s">
        <v>155</v>
      </c>
      <c r="C25" s="30" t="s">
        <v>178</v>
      </c>
      <c r="D25" s="31">
        <v>11268500</v>
      </c>
      <c r="E25" s="111">
        <v>2171033.5</v>
      </c>
      <c r="F25" s="112">
        <f t="shared" si="0"/>
        <v>9097466.5</v>
      </c>
    </row>
    <row r="26" spans="1:6" ht="102" x14ac:dyDescent="0.2">
      <c r="A26" s="113" t="s">
        <v>179</v>
      </c>
      <c r="B26" s="110" t="s">
        <v>155</v>
      </c>
      <c r="C26" s="30" t="s">
        <v>180</v>
      </c>
      <c r="D26" s="31">
        <v>9729500</v>
      </c>
      <c r="E26" s="111">
        <v>1450869.01</v>
      </c>
      <c r="F26" s="112">
        <f t="shared" si="0"/>
        <v>8278630.9900000002</v>
      </c>
    </row>
    <row r="27" spans="1:6" ht="63.75" x14ac:dyDescent="0.2">
      <c r="A27" s="29" t="s">
        <v>181</v>
      </c>
      <c r="B27" s="110" t="s">
        <v>155</v>
      </c>
      <c r="C27" s="30" t="s">
        <v>182</v>
      </c>
      <c r="D27" s="31">
        <v>9729500</v>
      </c>
      <c r="E27" s="111">
        <v>1450869.01</v>
      </c>
      <c r="F27" s="112">
        <f t="shared" si="0"/>
        <v>8278630.9900000002</v>
      </c>
    </row>
    <row r="28" spans="1:6" ht="25.5" x14ac:dyDescent="0.2">
      <c r="A28" s="29" t="s">
        <v>183</v>
      </c>
      <c r="B28" s="110" t="s">
        <v>155</v>
      </c>
      <c r="C28" s="30" t="s">
        <v>184</v>
      </c>
      <c r="D28" s="31">
        <v>9729500</v>
      </c>
      <c r="E28" s="111">
        <v>1450869.01</v>
      </c>
      <c r="F28" s="112">
        <f t="shared" si="0"/>
        <v>8278630.9900000002</v>
      </c>
    </row>
    <row r="29" spans="1:6" ht="25.5" x14ac:dyDescent="0.2">
      <c r="A29" s="29" t="s">
        <v>185</v>
      </c>
      <c r="B29" s="110" t="s">
        <v>155</v>
      </c>
      <c r="C29" s="30" t="s">
        <v>186</v>
      </c>
      <c r="D29" s="31">
        <v>7111800</v>
      </c>
      <c r="E29" s="111">
        <v>1160436.01</v>
      </c>
      <c r="F29" s="112">
        <f t="shared" si="0"/>
        <v>5951363.9900000002</v>
      </c>
    </row>
    <row r="30" spans="1:6" ht="38.25" x14ac:dyDescent="0.2">
      <c r="A30" s="29" t="s">
        <v>187</v>
      </c>
      <c r="B30" s="110" t="s">
        <v>155</v>
      </c>
      <c r="C30" s="30" t="s">
        <v>188</v>
      </c>
      <c r="D30" s="31">
        <v>469900</v>
      </c>
      <c r="E30" s="111" t="s">
        <v>45</v>
      </c>
      <c r="F30" s="112">
        <f t="shared" si="0"/>
        <v>469900</v>
      </c>
    </row>
    <row r="31" spans="1:6" ht="51" x14ac:dyDescent="0.2">
      <c r="A31" s="29" t="s">
        <v>189</v>
      </c>
      <c r="B31" s="110" t="s">
        <v>155</v>
      </c>
      <c r="C31" s="30" t="s">
        <v>190</v>
      </c>
      <c r="D31" s="31">
        <v>2147800</v>
      </c>
      <c r="E31" s="111">
        <v>290433</v>
      </c>
      <c r="F31" s="112">
        <f t="shared" si="0"/>
        <v>1857367</v>
      </c>
    </row>
    <row r="32" spans="1:6" ht="89.25" x14ac:dyDescent="0.2">
      <c r="A32" s="113" t="s">
        <v>191</v>
      </c>
      <c r="B32" s="110" t="s">
        <v>155</v>
      </c>
      <c r="C32" s="30" t="s">
        <v>192</v>
      </c>
      <c r="D32" s="31">
        <v>1533600</v>
      </c>
      <c r="E32" s="111">
        <v>720164.49</v>
      </c>
      <c r="F32" s="112">
        <f t="shared" si="0"/>
        <v>813435.51</v>
      </c>
    </row>
    <row r="33" spans="1:6" ht="25.5" x14ac:dyDescent="0.2">
      <c r="A33" s="29" t="s">
        <v>169</v>
      </c>
      <c r="B33" s="110" t="s">
        <v>155</v>
      </c>
      <c r="C33" s="30" t="s">
        <v>193</v>
      </c>
      <c r="D33" s="31">
        <v>1533600</v>
      </c>
      <c r="E33" s="111">
        <v>720164.49</v>
      </c>
      <c r="F33" s="112">
        <f t="shared" si="0"/>
        <v>813435.51</v>
      </c>
    </row>
    <row r="34" spans="1:6" ht="38.25" x14ac:dyDescent="0.2">
      <c r="A34" s="29" t="s">
        <v>171</v>
      </c>
      <c r="B34" s="110" t="s">
        <v>155</v>
      </c>
      <c r="C34" s="30" t="s">
        <v>194</v>
      </c>
      <c r="D34" s="31">
        <v>1533600</v>
      </c>
      <c r="E34" s="111">
        <v>720164.49</v>
      </c>
      <c r="F34" s="112">
        <f t="shared" si="0"/>
        <v>813435.51</v>
      </c>
    </row>
    <row r="35" spans="1:6" ht="38.25" x14ac:dyDescent="0.2">
      <c r="A35" s="29" t="s">
        <v>173</v>
      </c>
      <c r="B35" s="110" t="s">
        <v>155</v>
      </c>
      <c r="C35" s="30" t="s">
        <v>195</v>
      </c>
      <c r="D35" s="31">
        <v>781700</v>
      </c>
      <c r="E35" s="111">
        <v>156338.07999999999</v>
      </c>
      <c r="F35" s="112">
        <f t="shared" si="0"/>
        <v>625361.92000000004</v>
      </c>
    </row>
    <row r="36" spans="1:6" x14ac:dyDescent="0.2">
      <c r="A36" s="29" t="s">
        <v>196</v>
      </c>
      <c r="B36" s="110" t="s">
        <v>155</v>
      </c>
      <c r="C36" s="30" t="s">
        <v>197</v>
      </c>
      <c r="D36" s="31">
        <v>751900</v>
      </c>
      <c r="E36" s="111">
        <v>563826.41</v>
      </c>
      <c r="F36" s="112">
        <f t="shared" si="0"/>
        <v>188073.58999999997</v>
      </c>
    </row>
    <row r="37" spans="1:6" ht="76.5" x14ac:dyDescent="0.2">
      <c r="A37" s="29" t="s">
        <v>198</v>
      </c>
      <c r="B37" s="110" t="s">
        <v>155</v>
      </c>
      <c r="C37" s="30" t="s">
        <v>199</v>
      </c>
      <c r="D37" s="31">
        <v>5400</v>
      </c>
      <c r="E37" s="111" t="s">
        <v>45</v>
      </c>
      <c r="F37" s="112">
        <f t="shared" si="0"/>
        <v>5400</v>
      </c>
    </row>
    <row r="38" spans="1:6" x14ac:dyDescent="0.2">
      <c r="A38" s="29" t="s">
        <v>200</v>
      </c>
      <c r="B38" s="110" t="s">
        <v>155</v>
      </c>
      <c r="C38" s="30" t="s">
        <v>201</v>
      </c>
      <c r="D38" s="31">
        <v>5400</v>
      </c>
      <c r="E38" s="111" t="s">
        <v>45</v>
      </c>
      <c r="F38" s="112">
        <f t="shared" si="0"/>
        <v>5400</v>
      </c>
    </row>
    <row r="39" spans="1:6" x14ac:dyDescent="0.2">
      <c r="A39" s="29" t="s">
        <v>202</v>
      </c>
      <c r="B39" s="110" t="s">
        <v>155</v>
      </c>
      <c r="C39" s="30" t="s">
        <v>203</v>
      </c>
      <c r="D39" s="31">
        <v>5400</v>
      </c>
      <c r="E39" s="111" t="s">
        <v>45</v>
      </c>
      <c r="F39" s="112">
        <f t="shared" si="0"/>
        <v>5400</v>
      </c>
    </row>
    <row r="40" spans="1:6" x14ac:dyDescent="0.2">
      <c r="A40" s="29" t="s">
        <v>204</v>
      </c>
      <c r="B40" s="110" t="s">
        <v>155</v>
      </c>
      <c r="C40" s="30" t="s">
        <v>205</v>
      </c>
      <c r="D40" s="31">
        <v>5400</v>
      </c>
      <c r="E40" s="111" t="s">
        <v>45</v>
      </c>
      <c r="F40" s="112">
        <f t="shared" si="0"/>
        <v>5400</v>
      </c>
    </row>
    <row r="41" spans="1:6" ht="25.5" x14ac:dyDescent="0.2">
      <c r="A41" s="29" t="s">
        <v>206</v>
      </c>
      <c r="B41" s="110" t="s">
        <v>155</v>
      </c>
      <c r="C41" s="30" t="s">
        <v>207</v>
      </c>
      <c r="D41" s="31">
        <v>200</v>
      </c>
      <c r="E41" s="111">
        <v>200</v>
      </c>
      <c r="F41" s="112" t="str">
        <f t="shared" si="0"/>
        <v>-</v>
      </c>
    </row>
    <row r="42" spans="1:6" x14ac:dyDescent="0.2">
      <c r="A42" s="29" t="s">
        <v>208</v>
      </c>
      <c r="B42" s="110" t="s">
        <v>155</v>
      </c>
      <c r="C42" s="30" t="s">
        <v>209</v>
      </c>
      <c r="D42" s="31">
        <v>200</v>
      </c>
      <c r="E42" s="111">
        <v>200</v>
      </c>
      <c r="F42" s="112" t="str">
        <f t="shared" si="0"/>
        <v>-</v>
      </c>
    </row>
    <row r="43" spans="1:6" ht="127.5" x14ac:dyDescent="0.2">
      <c r="A43" s="113" t="s">
        <v>210</v>
      </c>
      <c r="B43" s="110" t="s">
        <v>155</v>
      </c>
      <c r="C43" s="30" t="s">
        <v>211</v>
      </c>
      <c r="D43" s="31">
        <v>200</v>
      </c>
      <c r="E43" s="111">
        <v>200</v>
      </c>
      <c r="F43" s="112" t="str">
        <f t="shared" si="0"/>
        <v>-</v>
      </c>
    </row>
    <row r="44" spans="1:6" ht="25.5" x14ac:dyDescent="0.2">
      <c r="A44" s="29" t="s">
        <v>169</v>
      </c>
      <c r="B44" s="110" t="s">
        <v>155</v>
      </c>
      <c r="C44" s="30" t="s">
        <v>212</v>
      </c>
      <c r="D44" s="31">
        <v>200</v>
      </c>
      <c r="E44" s="111">
        <v>200</v>
      </c>
      <c r="F44" s="112" t="str">
        <f t="shared" si="0"/>
        <v>-</v>
      </c>
    </row>
    <row r="45" spans="1:6" ht="38.25" x14ac:dyDescent="0.2">
      <c r="A45" s="29" t="s">
        <v>171</v>
      </c>
      <c r="B45" s="110" t="s">
        <v>155</v>
      </c>
      <c r="C45" s="30" t="s">
        <v>213</v>
      </c>
      <c r="D45" s="31">
        <v>200</v>
      </c>
      <c r="E45" s="111">
        <v>200</v>
      </c>
      <c r="F45" s="112" t="str">
        <f t="shared" si="0"/>
        <v>-</v>
      </c>
    </row>
    <row r="46" spans="1:6" ht="38.25" x14ac:dyDescent="0.2">
      <c r="A46" s="29" t="s">
        <v>173</v>
      </c>
      <c r="B46" s="110" t="s">
        <v>155</v>
      </c>
      <c r="C46" s="30" t="s">
        <v>214</v>
      </c>
      <c r="D46" s="31">
        <v>200</v>
      </c>
      <c r="E46" s="111">
        <v>200</v>
      </c>
      <c r="F46" s="112" t="str">
        <f t="shared" si="0"/>
        <v>-</v>
      </c>
    </row>
    <row r="47" spans="1:6" ht="25.5" x14ac:dyDescent="0.2">
      <c r="A47" s="29" t="s">
        <v>215</v>
      </c>
      <c r="B47" s="110" t="s">
        <v>155</v>
      </c>
      <c r="C47" s="30" t="s">
        <v>216</v>
      </c>
      <c r="D47" s="31">
        <v>58100</v>
      </c>
      <c r="E47" s="111">
        <v>18547.98</v>
      </c>
      <c r="F47" s="112">
        <f t="shared" si="0"/>
        <v>39552.020000000004</v>
      </c>
    </row>
    <row r="48" spans="1:6" x14ac:dyDescent="0.2">
      <c r="A48" s="29" t="s">
        <v>217</v>
      </c>
      <c r="B48" s="110" t="s">
        <v>155</v>
      </c>
      <c r="C48" s="30" t="s">
        <v>218</v>
      </c>
      <c r="D48" s="31">
        <v>58100</v>
      </c>
      <c r="E48" s="111">
        <v>18547.98</v>
      </c>
      <c r="F48" s="112">
        <f t="shared" si="0"/>
        <v>39552.020000000004</v>
      </c>
    </row>
    <row r="49" spans="1:6" ht="63.75" x14ac:dyDescent="0.2">
      <c r="A49" s="29" t="s">
        <v>219</v>
      </c>
      <c r="B49" s="110" t="s">
        <v>155</v>
      </c>
      <c r="C49" s="30" t="s">
        <v>220</v>
      </c>
      <c r="D49" s="31">
        <v>8100</v>
      </c>
      <c r="E49" s="111">
        <v>8032.98</v>
      </c>
      <c r="F49" s="112">
        <f t="shared" si="0"/>
        <v>67.020000000000437</v>
      </c>
    </row>
    <row r="50" spans="1:6" x14ac:dyDescent="0.2">
      <c r="A50" s="29" t="s">
        <v>200</v>
      </c>
      <c r="B50" s="110" t="s">
        <v>155</v>
      </c>
      <c r="C50" s="30" t="s">
        <v>221</v>
      </c>
      <c r="D50" s="31">
        <v>8100</v>
      </c>
      <c r="E50" s="111">
        <v>8032.98</v>
      </c>
      <c r="F50" s="112">
        <f t="shared" si="0"/>
        <v>67.020000000000437</v>
      </c>
    </row>
    <row r="51" spans="1:6" x14ac:dyDescent="0.2">
      <c r="A51" s="29" t="s">
        <v>222</v>
      </c>
      <c r="B51" s="110" t="s">
        <v>155</v>
      </c>
      <c r="C51" s="30" t="s">
        <v>223</v>
      </c>
      <c r="D51" s="31">
        <v>8100</v>
      </c>
      <c r="E51" s="111">
        <v>8032.98</v>
      </c>
      <c r="F51" s="112">
        <f t="shared" si="0"/>
        <v>67.020000000000437</v>
      </c>
    </row>
    <row r="52" spans="1:6" ht="38.25" x14ac:dyDescent="0.2">
      <c r="A52" s="29" t="s">
        <v>224</v>
      </c>
      <c r="B52" s="110" t="s">
        <v>155</v>
      </c>
      <c r="C52" s="30" t="s">
        <v>225</v>
      </c>
      <c r="D52" s="31">
        <v>8100</v>
      </c>
      <c r="E52" s="111">
        <v>8032.98</v>
      </c>
      <c r="F52" s="112">
        <f t="shared" si="0"/>
        <v>67.020000000000437</v>
      </c>
    </row>
    <row r="53" spans="1:6" ht="76.5" x14ac:dyDescent="0.2">
      <c r="A53" s="29" t="s">
        <v>226</v>
      </c>
      <c r="B53" s="110" t="s">
        <v>155</v>
      </c>
      <c r="C53" s="30" t="s">
        <v>227</v>
      </c>
      <c r="D53" s="31">
        <v>50000</v>
      </c>
      <c r="E53" s="111">
        <v>10515</v>
      </c>
      <c r="F53" s="112">
        <f t="shared" si="0"/>
        <v>39485</v>
      </c>
    </row>
    <row r="54" spans="1:6" ht="25.5" x14ac:dyDescent="0.2">
      <c r="A54" s="29" t="s">
        <v>169</v>
      </c>
      <c r="B54" s="110" t="s">
        <v>155</v>
      </c>
      <c r="C54" s="30" t="s">
        <v>228</v>
      </c>
      <c r="D54" s="31">
        <v>50000</v>
      </c>
      <c r="E54" s="111">
        <v>10515</v>
      </c>
      <c r="F54" s="112">
        <f t="shared" si="0"/>
        <v>39485</v>
      </c>
    </row>
    <row r="55" spans="1:6" ht="38.25" x14ac:dyDescent="0.2">
      <c r="A55" s="29" t="s">
        <v>171</v>
      </c>
      <c r="B55" s="110" t="s">
        <v>155</v>
      </c>
      <c r="C55" s="30" t="s">
        <v>229</v>
      </c>
      <c r="D55" s="31">
        <v>50000</v>
      </c>
      <c r="E55" s="111">
        <v>10515</v>
      </c>
      <c r="F55" s="112">
        <f t="shared" si="0"/>
        <v>39485</v>
      </c>
    </row>
    <row r="56" spans="1:6" ht="38.25" x14ac:dyDescent="0.2">
      <c r="A56" s="29" t="s">
        <v>173</v>
      </c>
      <c r="B56" s="110" t="s">
        <v>155</v>
      </c>
      <c r="C56" s="30" t="s">
        <v>230</v>
      </c>
      <c r="D56" s="31">
        <v>50000</v>
      </c>
      <c r="E56" s="111">
        <v>10515</v>
      </c>
      <c r="F56" s="112">
        <f t="shared" si="0"/>
        <v>39485</v>
      </c>
    </row>
    <row r="57" spans="1:6" x14ac:dyDescent="0.2">
      <c r="A57" s="29" t="s">
        <v>231</v>
      </c>
      <c r="B57" s="110" t="s">
        <v>155</v>
      </c>
      <c r="C57" s="30" t="s">
        <v>232</v>
      </c>
      <c r="D57" s="31">
        <v>415100</v>
      </c>
      <c r="E57" s="111">
        <v>113246.11</v>
      </c>
      <c r="F57" s="112">
        <f t="shared" si="0"/>
        <v>301853.89</v>
      </c>
    </row>
    <row r="58" spans="1:6" ht="51" x14ac:dyDescent="0.2">
      <c r="A58" s="29" t="s">
        <v>233</v>
      </c>
      <c r="B58" s="110" t="s">
        <v>155</v>
      </c>
      <c r="C58" s="30" t="s">
        <v>234</v>
      </c>
      <c r="D58" s="31">
        <v>2000</v>
      </c>
      <c r="E58" s="111" t="s">
        <v>45</v>
      </c>
      <c r="F58" s="112">
        <f t="shared" si="0"/>
        <v>2000</v>
      </c>
    </row>
    <row r="59" spans="1:6" ht="38.25" x14ac:dyDescent="0.2">
      <c r="A59" s="29" t="s">
        <v>235</v>
      </c>
      <c r="B59" s="110" t="s">
        <v>155</v>
      </c>
      <c r="C59" s="30" t="s">
        <v>236</v>
      </c>
      <c r="D59" s="31">
        <v>2000</v>
      </c>
      <c r="E59" s="111" t="s">
        <v>45</v>
      </c>
      <c r="F59" s="112">
        <f t="shared" si="0"/>
        <v>2000</v>
      </c>
    </row>
    <row r="60" spans="1:6" ht="102" x14ac:dyDescent="0.2">
      <c r="A60" s="113" t="s">
        <v>237</v>
      </c>
      <c r="B60" s="110" t="s">
        <v>155</v>
      </c>
      <c r="C60" s="30" t="s">
        <v>238</v>
      </c>
      <c r="D60" s="31">
        <v>2000</v>
      </c>
      <c r="E60" s="111" t="s">
        <v>45</v>
      </c>
      <c r="F60" s="112">
        <f t="shared" si="0"/>
        <v>2000</v>
      </c>
    </row>
    <row r="61" spans="1:6" ht="25.5" x14ac:dyDescent="0.2">
      <c r="A61" s="29" t="s">
        <v>169</v>
      </c>
      <c r="B61" s="110" t="s">
        <v>155</v>
      </c>
      <c r="C61" s="30" t="s">
        <v>239</v>
      </c>
      <c r="D61" s="31">
        <v>2000</v>
      </c>
      <c r="E61" s="111" t="s">
        <v>45</v>
      </c>
      <c r="F61" s="112">
        <f t="shared" si="0"/>
        <v>2000</v>
      </c>
    </row>
    <row r="62" spans="1:6" ht="38.25" x14ac:dyDescent="0.2">
      <c r="A62" s="29" t="s">
        <v>171</v>
      </c>
      <c r="B62" s="110" t="s">
        <v>155</v>
      </c>
      <c r="C62" s="30" t="s">
        <v>240</v>
      </c>
      <c r="D62" s="31">
        <v>2000</v>
      </c>
      <c r="E62" s="111" t="s">
        <v>45</v>
      </c>
      <c r="F62" s="112">
        <f t="shared" si="0"/>
        <v>2000</v>
      </c>
    </row>
    <row r="63" spans="1:6" ht="38.25" x14ac:dyDescent="0.2">
      <c r="A63" s="29" t="s">
        <v>173</v>
      </c>
      <c r="B63" s="110" t="s">
        <v>155</v>
      </c>
      <c r="C63" s="30" t="s">
        <v>241</v>
      </c>
      <c r="D63" s="31">
        <v>2000</v>
      </c>
      <c r="E63" s="111" t="s">
        <v>45</v>
      </c>
      <c r="F63" s="112">
        <f t="shared" si="0"/>
        <v>2000</v>
      </c>
    </row>
    <row r="64" spans="1:6" ht="38.25" x14ac:dyDescent="0.2">
      <c r="A64" s="29" t="s">
        <v>242</v>
      </c>
      <c r="B64" s="110" t="s">
        <v>155</v>
      </c>
      <c r="C64" s="30" t="s">
        <v>243</v>
      </c>
      <c r="D64" s="31">
        <v>238800</v>
      </c>
      <c r="E64" s="111">
        <v>54670.11</v>
      </c>
      <c r="F64" s="112">
        <f t="shared" si="0"/>
        <v>184129.89</v>
      </c>
    </row>
    <row r="65" spans="1:6" ht="25.5" x14ac:dyDescent="0.2">
      <c r="A65" s="29" t="s">
        <v>244</v>
      </c>
      <c r="B65" s="110" t="s">
        <v>155</v>
      </c>
      <c r="C65" s="30" t="s">
        <v>245</v>
      </c>
      <c r="D65" s="31">
        <v>238800</v>
      </c>
      <c r="E65" s="111">
        <v>54670.11</v>
      </c>
      <c r="F65" s="112">
        <f t="shared" si="0"/>
        <v>184129.89</v>
      </c>
    </row>
    <row r="66" spans="1:6" ht="89.25" x14ac:dyDescent="0.2">
      <c r="A66" s="113" t="s">
        <v>246</v>
      </c>
      <c r="B66" s="110" t="s">
        <v>155</v>
      </c>
      <c r="C66" s="30" t="s">
        <v>247</v>
      </c>
      <c r="D66" s="31">
        <v>238800</v>
      </c>
      <c r="E66" s="111">
        <v>54670.11</v>
      </c>
      <c r="F66" s="112">
        <f t="shared" si="0"/>
        <v>184129.89</v>
      </c>
    </row>
    <row r="67" spans="1:6" ht="25.5" x14ac:dyDescent="0.2">
      <c r="A67" s="29" t="s">
        <v>169</v>
      </c>
      <c r="B67" s="110" t="s">
        <v>155</v>
      </c>
      <c r="C67" s="30" t="s">
        <v>248</v>
      </c>
      <c r="D67" s="31">
        <v>238800</v>
      </c>
      <c r="E67" s="111">
        <v>54670.11</v>
      </c>
      <c r="F67" s="112">
        <f t="shared" si="0"/>
        <v>184129.89</v>
      </c>
    </row>
    <row r="68" spans="1:6" ht="38.25" x14ac:dyDescent="0.2">
      <c r="A68" s="29" t="s">
        <v>171</v>
      </c>
      <c r="B68" s="110" t="s">
        <v>155</v>
      </c>
      <c r="C68" s="30" t="s">
        <v>249</v>
      </c>
      <c r="D68" s="31">
        <v>238800</v>
      </c>
      <c r="E68" s="111">
        <v>54670.11</v>
      </c>
      <c r="F68" s="112">
        <f t="shared" si="0"/>
        <v>184129.89</v>
      </c>
    </row>
    <row r="69" spans="1:6" ht="38.25" x14ac:dyDescent="0.2">
      <c r="A69" s="29" t="s">
        <v>173</v>
      </c>
      <c r="B69" s="110" t="s">
        <v>155</v>
      </c>
      <c r="C69" s="30" t="s">
        <v>250</v>
      </c>
      <c r="D69" s="31">
        <v>238800</v>
      </c>
      <c r="E69" s="111">
        <v>54670.11</v>
      </c>
      <c r="F69" s="112">
        <f t="shared" si="0"/>
        <v>184129.89</v>
      </c>
    </row>
    <row r="70" spans="1:6" ht="25.5" x14ac:dyDescent="0.2">
      <c r="A70" s="29" t="s">
        <v>215</v>
      </c>
      <c r="B70" s="110" t="s">
        <v>155</v>
      </c>
      <c r="C70" s="30" t="s">
        <v>251</v>
      </c>
      <c r="D70" s="31">
        <v>174300</v>
      </c>
      <c r="E70" s="111">
        <v>58576</v>
      </c>
      <c r="F70" s="112">
        <f t="shared" si="0"/>
        <v>115724</v>
      </c>
    </row>
    <row r="71" spans="1:6" x14ac:dyDescent="0.2">
      <c r="A71" s="29" t="s">
        <v>217</v>
      </c>
      <c r="B71" s="110" t="s">
        <v>155</v>
      </c>
      <c r="C71" s="30" t="s">
        <v>252</v>
      </c>
      <c r="D71" s="31">
        <v>174300</v>
      </c>
      <c r="E71" s="111">
        <v>58576</v>
      </c>
      <c r="F71" s="112">
        <f t="shared" si="0"/>
        <v>115724</v>
      </c>
    </row>
    <row r="72" spans="1:6" ht="76.5" x14ac:dyDescent="0.2">
      <c r="A72" s="29" t="s">
        <v>253</v>
      </c>
      <c r="B72" s="110" t="s">
        <v>155</v>
      </c>
      <c r="C72" s="30" t="s">
        <v>254</v>
      </c>
      <c r="D72" s="31">
        <v>74300</v>
      </c>
      <c r="E72" s="111">
        <v>18576</v>
      </c>
      <c r="F72" s="112">
        <f t="shared" si="0"/>
        <v>55724</v>
      </c>
    </row>
    <row r="73" spans="1:6" x14ac:dyDescent="0.2">
      <c r="A73" s="29" t="s">
        <v>255</v>
      </c>
      <c r="B73" s="110" t="s">
        <v>155</v>
      </c>
      <c r="C73" s="30" t="s">
        <v>256</v>
      </c>
      <c r="D73" s="31">
        <v>74300</v>
      </c>
      <c r="E73" s="111">
        <v>18576</v>
      </c>
      <c r="F73" s="112">
        <f t="shared" si="0"/>
        <v>55724</v>
      </c>
    </row>
    <row r="74" spans="1:6" x14ac:dyDescent="0.2">
      <c r="A74" s="29" t="s">
        <v>257</v>
      </c>
      <c r="B74" s="110" t="s">
        <v>155</v>
      </c>
      <c r="C74" s="30" t="s">
        <v>258</v>
      </c>
      <c r="D74" s="31">
        <v>74300</v>
      </c>
      <c r="E74" s="111">
        <v>18576</v>
      </c>
      <c r="F74" s="112">
        <f t="shared" si="0"/>
        <v>55724</v>
      </c>
    </row>
    <row r="75" spans="1:6" ht="63.75" x14ac:dyDescent="0.2">
      <c r="A75" s="29" t="s">
        <v>219</v>
      </c>
      <c r="B75" s="110" t="s">
        <v>155</v>
      </c>
      <c r="C75" s="30" t="s">
        <v>259</v>
      </c>
      <c r="D75" s="31">
        <v>100000</v>
      </c>
      <c r="E75" s="111">
        <v>40000</v>
      </c>
      <c r="F75" s="112">
        <f t="shared" si="0"/>
        <v>60000</v>
      </c>
    </row>
    <row r="76" spans="1:6" x14ac:dyDescent="0.2">
      <c r="A76" s="29" t="s">
        <v>200</v>
      </c>
      <c r="B76" s="110" t="s">
        <v>155</v>
      </c>
      <c r="C76" s="30" t="s">
        <v>260</v>
      </c>
      <c r="D76" s="31">
        <v>100000</v>
      </c>
      <c r="E76" s="111">
        <v>40000</v>
      </c>
      <c r="F76" s="112">
        <f t="shared" si="0"/>
        <v>60000</v>
      </c>
    </row>
    <row r="77" spans="1:6" x14ac:dyDescent="0.2">
      <c r="A77" s="29" t="s">
        <v>222</v>
      </c>
      <c r="B77" s="110" t="s">
        <v>155</v>
      </c>
      <c r="C77" s="30" t="s">
        <v>261</v>
      </c>
      <c r="D77" s="31">
        <v>60000</v>
      </c>
      <c r="E77" s="111" t="s">
        <v>45</v>
      </c>
      <c r="F77" s="112">
        <f t="shared" si="0"/>
        <v>60000</v>
      </c>
    </row>
    <row r="78" spans="1:6" ht="38.25" x14ac:dyDescent="0.2">
      <c r="A78" s="29" t="s">
        <v>224</v>
      </c>
      <c r="B78" s="110" t="s">
        <v>155</v>
      </c>
      <c r="C78" s="30" t="s">
        <v>262</v>
      </c>
      <c r="D78" s="31">
        <v>60000</v>
      </c>
      <c r="E78" s="111" t="s">
        <v>45</v>
      </c>
      <c r="F78" s="112">
        <f t="shared" si="0"/>
        <v>60000</v>
      </c>
    </row>
    <row r="79" spans="1:6" x14ac:dyDescent="0.2">
      <c r="A79" s="29" t="s">
        <v>202</v>
      </c>
      <c r="B79" s="110" t="s">
        <v>155</v>
      </c>
      <c r="C79" s="30" t="s">
        <v>263</v>
      </c>
      <c r="D79" s="31">
        <v>40000</v>
      </c>
      <c r="E79" s="111">
        <v>40000</v>
      </c>
      <c r="F79" s="112" t="str">
        <f t="shared" ref="F79:F142" si="1">IF(OR(D79="-",IF(E79="-",0,E79)&gt;=IF(D79="-",0,D79)),"-",IF(D79="-",0,D79)-IF(E79="-",0,E79))</f>
        <v>-</v>
      </c>
    </row>
    <row r="80" spans="1:6" x14ac:dyDescent="0.2">
      <c r="A80" s="29" t="s">
        <v>264</v>
      </c>
      <c r="B80" s="110" t="s">
        <v>155</v>
      </c>
      <c r="C80" s="30" t="s">
        <v>265</v>
      </c>
      <c r="D80" s="31">
        <v>40000</v>
      </c>
      <c r="E80" s="111">
        <v>40000</v>
      </c>
      <c r="F80" s="112" t="str">
        <f t="shared" si="1"/>
        <v>-</v>
      </c>
    </row>
    <row r="81" spans="1:6" x14ac:dyDescent="0.2">
      <c r="A81" s="29" t="s">
        <v>266</v>
      </c>
      <c r="B81" s="110" t="s">
        <v>155</v>
      </c>
      <c r="C81" s="30" t="s">
        <v>267</v>
      </c>
      <c r="D81" s="31">
        <v>483400</v>
      </c>
      <c r="E81" s="111">
        <v>85123.23</v>
      </c>
      <c r="F81" s="112">
        <f t="shared" si="1"/>
        <v>398276.77</v>
      </c>
    </row>
    <row r="82" spans="1:6" x14ac:dyDescent="0.2">
      <c r="A82" s="29" t="s">
        <v>268</v>
      </c>
      <c r="B82" s="110" t="s">
        <v>155</v>
      </c>
      <c r="C82" s="30" t="s">
        <v>269</v>
      </c>
      <c r="D82" s="31">
        <v>483400</v>
      </c>
      <c r="E82" s="111">
        <v>85123.23</v>
      </c>
      <c r="F82" s="112">
        <f t="shared" si="1"/>
        <v>398276.77</v>
      </c>
    </row>
    <row r="83" spans="1:6" ht="25.5" x14ac:dyDescent="0.2">
      <c r="A83" s="29" t="s">
        <v>206</v>
      </c>
      <c r="B83" s="110" t="s">
        <v>155</v>
      </c>
      <c r="C83" s="30" t="s">
        <v>270</v>
      </c>
      <c r="D83" s="31">
        <v>483400</v>
      </c>
      <c r="E83" s="111">
        <v>85123.23</v>
      </c>
      <c r="F83" s="112">
        <f t="shared" si="1"/>
        <v>398276.77</v>
      </c>
    </row>
    <row r="84" spans="1:6" x14ac:dyDescent="0.2">
      <c r="A84" s="29" t="s">
        <v>208</v>
      </c>
      <c r="B84" s="110" t="s">
        <v>155</v>
      </c>
      <c r="C84" s="30" t="s">
        <v>271</v>
      </c>
      <c r="D84" s="31">
        <v>483400</v>
      </c>
      <c r="E84" s="111">
        <v>85123.23</v>
      </c>
      <c r="F84" s="112">
        <f t="shared" si="1"/>
        <v>398276.77</v>
      </c>
    </row>
    <row r="85" spans="1:6" ht="89.25" x14ac:dyDescent="0.2">
      <c r="A85" s="113" t="s">
        <v>272</v>
      </c>
      <c r="B85" s="110" t="s">
        <v>155</v>
      </c>
      <c r="C85" s="30" t="s">
        <v>273</v>
      </c>
      <c r="D85" s="31">
        <v>483400</v>
      </c>
      <c r="E85" s="111">
        <v>85123.23</v>
      </c>
      <c r="F85" s="112">
        <f t="shared" si="1"/>
        <v>398276.77</v>
      </c>
    </row>
    <row r="86" spans="1:6" ht="63.75" x14ac:dyDescent="0.2">
      <c r="A86" s="29" t="s">
        <v>181</v>
      </c>
      <c r="B86" s="110" t="s">
        <v>155</v>
      </c>
      <c r="C86" s="30" t="s">
        <v>274</v>
      </c>
      <c r="D86" s="31">
        <v>483400</v>
      </c>
      <c r="E86" s="111">
        <v>85123.23</v>
      </c>
      <c r="F86" s="112">
        <f t="shared" si="1"/>
        <v>398276.77</v>
      </c>
    </row>
    <row r="87" spans="1:6" ht="25.5" x14ac:dyDescent="0.2">
      <c r="A87" s="29" t="s">
        <v>183</v>
      </c>
      <c r="B87" s="110" t="s">
        <v>155</v>
      </c>
      <c r="C87" s="30" t="s">
        <v>275</v>
      </c>
      <c r="D87" s="31">
        <v>483400</v>
      </c>
      <c r="E87" s="111">
        <v>85123.23</v>
      </c>
      <c r="F87" s="112">
        <f t="shared" si="1"/>
        <v>398276.77</v>
      </c>
    </row>
    <row r="88" spans="1:6" ht="25.5" x14ac:dyDescent="0.2">
      <c r="A88" s="29" t="s">
        <v>185</v>
      </c>
      <c r="B88" s="110" t="s">
        <v>155</v>
      </c>
      <c r="C88" s="30" t="s">
        <v>276</v>
      </c>
      <c r="D88" s="31">
        <v>371300</v>
      </c>
      <c r="E88" s="111">
        <v>69633.23</v>
      </c>
      <c r="F88" s="112">
        <f t="shared" si="1"/>
        <v>301666.77</v>
      </c>
    </row>
    <row r="89" spans="1:6" ht="51" x14ac:dyDescent="0.2">
      <c r="A89" s="29" t="s">
        <v>189</v>
      </c>
      <c r="B89" s="110" t="s">
        <v>155</v>
      </c>
      <c r="C89" s="30" t="s">
        <v>277</v>
      </c>
      <c r="D89" s="31">
        <v>112100</v>
      </c>
      <c r="E89" s="111">
        <v>15490</v>
      </c>
      <c r="F89" s="112">
        <f t="shared" si="1"/>
        <v>96610</v>
      </c>
    </row>
    <row r="90" spans="1:6" ht="25.5" x14ac:dyDescent="0.2">
      <c r="A90" s="29" t="s">
        <v>278</v>
      </c>
      <c r="B90" s="110" t="s">
        <v>155</v>
      </c>
      <c r="C90" s="30" t="s">
        <v>279</v>
      </c>
      <c r="D90" s="31">
        <v>46500</v>
      </c>
      <c r="E90" s="111" t="s">
        <v>45</v>
      </c>
      <c r="F90" s="112">
        <f t="shared" si="1"/>
        <v>46500</v>
      </c>
    </row>
    <row r="91" spans="1:6" ht="38.25" x14ac:dyDescent="0.2">
      <c r="A91" s="29" t="s">
        <v>280</v>
      </c>
      <c r="B91" s="110" t="s">
        <v>155</v>
      </c>
      <c r="C91" s="30" t="s">
        <v>281</v>
      </c>
      <c r="D91" s="31">
        <v>46500</v>
      </c>
      <c r="E91" s="111" t="s">
        <v>45</v>
      </c>
      <c r="F91" s="112">
        <f t="shared" si="1"/>
        <v>46500</v>
      </c>
    </row>
    <row r="92" spans="1:6" ht="63.75" x14ac:dyDescent="0.2">
      <c r="A92" s="29" t="s">
        <v>163</v>
      </c>
      <c r="B92" s="110" t="s">
        <v>155</v>
      </c>
      <c r="C92" s="30" t="s">
        <v>282</v>
      </c>
      <c r="D92" s="31">
        <v>46500</v>
      </c>
      <c r="E92" s="111" t="s">
        <v>45</v>
      </c>
      <c r="F92" s="112">
        <f t="shared" si="1"/>
        <v>46500</v>
      </c>
    </row>
    <row r="93" spans="1:6" x14ac:dyDescent="0.2">
      <c r="A93" s="29" t="s">
        <v>165</v>
      </c>
      <c r="B93" s="110" t="s">
        <v>155</v>
      </c>
      <c r="C93" s="30" t="s">
        <v>283</v>
      </c>
      <c r="D93" s="31">
        <v>38500</v>
      </c>
      <c r="E93" s="111" t="s">
        <v>45</v>
      </c>
      <c r="F93" s="112">
        <f t="shared" si="1"/>
        <v>38500</v>
      </c>
    </row>
    <row r="94" spans="1:6" ht="89.25" x14ac:dyDescent="0.2">
      <c r="A94" s="113" t="s">
        <v>167</v>
      </c>
      <c r="B94" s="110" t="s">
        <v>155</v>
      </c>
      <c r="C94" s="30" t="s">
        <v>284</v>
      </c>
      <c r="D94" s="31">
        <v>38500</v>
      </c>
      <c r="E94" s="111" t="s">
        <v>45</v>
      </c>
      <c r="F94" s="112">
        <f t="shared" si="1"/>
        <v>38500</v>
      </c>
    </row>
    <row r="95" spans="1:6" ht="25.5" x14ac:dyDescent="0.2">
      <c r="A95" s="29" t="s">
        <v>169</v>
      </c>
      <c r="B95" s="110" t="s">
        <v>155</v>
      </c>
      <c r="C95" s="30" t="s">
        <v>285</v>
      </c>
      <c r="D95" s="31">
        <v>38500</v>
      </c>
      <c r="E95" s="111" t="s">
        <v>45</v>
      </c>
      <c r="F95" s="112">
        <f t="shared" si="1"/>
        <v>38500</v>
      </c>
    </row>
    <row r="96" spans="1:6" ht="38.25" x14ac:dyDescent="0.2">
      <c r="A96" s="29" t="s">
        <v>171</v>
      </c>
      <c r="B96" s="110" t="s">
        <v>155</v>
      </c>
      <c r="C96" s="30" t="s">
        <v>286</v>
      </c>
      <c r="D96" s="31">
        <v>38500</v>
      </c>
      <c r="E96" s="111" t="s">
        <v>45</v>
      </c>
      <c r="F96" s="112">
        <f t="shared" si="1"/>
        <v>38500</v>
      </c>
    </row>
    <row r="97" spans="1:6" ht="38.25" x14ac:dyDescent="0.2">
      <c r="A97" s="29" t="s">
        <v>173</v>
      </c>
      <c r="B97" s="110" t="s">
        <v>155</v>
      </c>
      <c r="C97" s="30" t="s">
        <v>287</v>
      </c>
      <c r="D97" s="31">
        <v>38500</v>
      </c>
      <c r="E97" s="111" t="s">
        <v>45</v>
      </c>
      <c r="F97" s="112">
        <f t="shared" si="1"/>
        <v>38500</v>
      </c>
    </row>
    <row r="98" spans="1:6" ht="25.5" x14ac:dyDescent="0.2">
      <c r="A98" s="29" t="s">
        <v>288</v>
      </c>
      <c r="B98" s="110" t="s">
        <v>155</v>
      </c>
      <c r="C98" s="30" t="s">
        <v>289</v>
      </c>
      <c r="D98" s="31">
        <v>6000</v>
      </c>
      <c r="E98" s="111" t="s">
        <v>45</v>
      </c>
      <c r="F98" s="112">
        <f t="shared" si="1"/>
        <v>6000</v>
      </c>
    </row>
    <row r="99" spans="1:6" ht="102" x14ac:dyDescent="0.2">
      <c r="A99" s="113" t="s">
        <v>290</v>
      </c>
      <c r="B99" s="110" t="s">
        <v>155</v>
      </c>
      <c r="C99" s="30" t="s">
        <v>291</v>
      </c>
      <c r="D99" s="31">
        <v>1000</v>
      </c>
      <c r="E99" s="111" t="s">
        <v>45</v>
      </c>
      <c r="F99" s="112">
        <f t="shared" si="1"/>
        <v>1000</v>
      </c>
    </row>
    <row r="100" spans="1:6" ht="25.5" x14ac:dyDescent="0.2">
      <c r="A100" s="29" t="s">
        <v>169</v>
      </c>
      <c r="B100" s="110" t="s">
        <v>155</v>
      </c>
      <c r="C100" s="30" t="s">
        <v>292</v>
      </c>
      <c r="D100" s="31">
        <v>1000</v>
      </c>
      <c r="E100" s="111" t="s">
        <v>45</v>
      </c>
      <c r="F100" s="112">
        <f t="shared" si="1"/>
        <v>1000</v>
      </c>
    </row>
    <row r="101" spans="1:6" ht="38.25" x14ac:dyDescent="0.2">
      <c r="A101" s="29" t="s">
        <v>171</v>
      </c>
      <c r="B101" s="110" t="s">
        <v>155</v>
      </c>
      <c r="C101" s="30" t="s">
        <v>293</v>
      </c>
      <c r="D101" s="31">
        <v>1000</v>
      </c>
      <c r="E101" s="111" t="s">
        <v>45</v>
      </c>
      <c r="F101" s="112">
        <f t="shared" si="1"/>
        <v>1000</v>
      </c>
    </row>
    <row r="102" spans="1:6" ht="38.25" x14ac:dyDescent="0.2">
      <c r="A102" s="29" t="s">
        <v>173</v>
      </c>
      <c r="B102" s="110" t="s">
        <v>155</v>
      </c>
      <c r="C102" s="30" t="s">
        <v>294</v>
      </c>
      <c r="D102" s="31">
        <v>1000</v>
      </c>
      <c r="E102" s="111" t="s">
        <v>45</v>
      </c>
      <c r="F102" s="112">
        <f t="shared" si="1"/>
        <v>1000</v>
      </c>
    </row>
    <row r="103" spans="1:6" ht="114.75" x14ac:dyDescent="0.2">
      <c r="A103" s="113" t="s">
        <v>295</v>
      </c>
      <c r="B103" s="110" t="s">
        <v>155</v>
      </c>
      <c r="C103" s="30" t="s">
        <v>296</v>
      </c>
      <c r="D103" s="31">
        <v>5000</v>
      </c>
      <c r="E103" s="111" t="s">
        <v>45</v>
      </c>
      <c r="F103" s="112">
        <f t="shared" si="1"/>
        <v>5000</v>
      </c>
    </row>
    <row r="104" spans="1:6" ht="25.5" x14ac:dyDescent="0.2">
      <c r="A104" s="29" t="s">
        <v>169</v>
      </c>
      <c r="B104" s="110" t="s">
        <v>155</v>
      </c>
      <c r="C104" s="30" t="s">
        <v>297</v>
      </c>
      <c r="D104" s="31">
        <v>5000</v>
      </c>
      <c r="E104" s="111" t="s">
        <v>45</v>
      </c>
      <c r="F104" s="112">
        <f t="shared" si="1"/>
        <v>5000</v>
      </c>
    </row>
    <row r="105" spans="1:6" ht="38.25" x14ac:dyDescent="0.2">
      <c r="A105" s="29" t="s">
        <v>171</v>
      </c>
      <c r="B105" s="110" t="s">
        <v>155</v>
      </c>
      <c r="C105" s="30" t="s">
        <v>298</v>
      </c>
      <c r="D105" s="31">
        <v>5000</v>
      </c>
      <c r="E105" s="111" t="s">
        <v>45</v>
      </c>
      <c r="F105" s="112">
        <f t="shared" si="1"/>
        <v>5000</v>
      </c>
    </row>
    <row r="106" spans="1:6" ht="38.25" x14ac:dyDescent="0.2">
      <c r="A106" s="29" t="s">
        <v>173</v>
      </c>
      <c r="B106" s="110" t="s">
        <v>155</v>
      </c>
      <c r="C106" s="30" t="s">
        <v>299</v>
      </c>
      <c r="D106" s="31">
        <v>5000</v>
      </c>
      <c r="E106" s="111" t="s">
        <v>45</v>
      </c>
      <c r="F106" s="112">
        <f t="shared" si="1"/>
        <v>5000</v>
      </c>
    </row>
    <row r="107" spans="1:6" ht="25.5" x14ac:dyDescent="0.2">
      <c r="A107" s="29" t="s">
        <v>300</v>
      </c>
      <c r="B107" s="110" t="s">
        <v>155</v>
      </c>
      <c r="C107" s="30" t="s">
        <v>301</v>
      </c>
      <c r="D107" s="31">
        <v>2000</v>
      </c>
      <c r="E107" s="111" t="s">
        <v>45</v>
      </c>
      <c r="F107" s="112">
        <f t="shared" si="1"/>
        <v>2000</v>
      </c>
    </row>
    <row r="108" spans="1:6" ht="89.25" x14ac:dyDescent="0.2">
      <c r="A108" s="113" t="s">
        <v>302</v>
      </c>
      <c r="B108" s="110" t="s">
        <v>155</v>
      </c>
      <c r="C108" s="30" t="s">
        <v>303</v>
      </c>
      <c r="D108" s="31">
        <v>2000</v>
      </c>
      <c r="E108" s="111" t="s">
        <v>45</v>
      </c>
      <c r="F108" s="112">
        <f t="shared" si="1"/>
        <v>2000</v>
      </c>
    </row>
    <row r="109" spans="1:6" ht="25.5" x14ac:dyDescent="0.2">
      <c r="A109" s="29" t="s">
        <v>169</v>
      </c>
      <c r="B109" s="110" t="s">
        <v>155</v>
      </c>
      <c r="C109" s="30" t="s">
        <v>304</v>
      </c>
      <c r="D109" s="31">
        <v>2000</v>
      </c>
      <c r="E109" s="111" t="s">
        <v>45</v>
      </c>
      <c r="F109" s="112">
        <f t="shared" si="1"/>
        <v>2000</v>
      </c>
    </row>
    <row r="110" spans="1:6" ht="38.25" x14ac:dyDescent="0.2">
      <c r="A110" s="29" t="s">
        <v>171</v>
      </c>
      <c r="B110" s="110" t="s">
        <v>155</v>
      </c>
      <c r="C110" s="30" t="s">
        <v>305</v>
      </c>
      <c r="D110" s="31">
        <v>2000</v>
      </c>
      <c r="E110" s="111" t="s">
        <v>45</v>
      </c>
      <c r="F110" s="112">
        <f t="shared" si="1"/>
        <v>2000</v>
      </c>
    </row>
    <row r="111" spans="1:6" ht="38.25" x14ac:dyDescent="0.2">
      <c r="A111" s="29" t="s">
        <v>173</v>
      </c>
      <c r="B111" s="110" t="s">
        <v>155</v>
      </c>
      <c r="C111" s="30" t="s">
        <v>306</v>
      </c>
      <c r="D111" s="31">
        <v>2000</v>
      </c>
      <c r="E111" s="111" t="s">
        <v>45</v>
      </c>
      <c r="F111" s="112">
        <f t="shared" si="1"/>
        <v>2000</v>
      </c>
    </row>
    <row r="112" spans="1:6" x14ac:dyDescent="0.2">
      <c r="A112" s="29" t="s">
        <v>307</v>
      </c>
      <c r="B112" s="110" t="s">
        <v>155</v>
      </c>
      <c r="C112" s="30" t="s">
        <v>308</v>
      </c>
      <c r="D112" s="31">
        <v>195000</v>
      </c>
      <c r="E112" s="111" t="s">
        <v>45</v>
      </c>
      <c r="F112" s="112">
        <f t="shared" si="1"/>
        <v>195000</v>
      </c>
    </row>
    <row r="113" spans="1:6" ht="25.5" x14ac:dyDescent="0.2">
      <c r="A113" s="29" t="s">
        <v>309</v>
      </c>
      <c r="B113" s="110" t="s">
        <v>155</v>
      </c>
      <c r="C113" s="30" t="s">
        <v>310</v>
      </c>
      <c r="D113" s="31">
        <v>195000</v>
      </c>
      <c r="E113" s="111" t="s">
        <v>45</v>
      </c>
      <c r="F113" s="112">
        <f t="shared" si="1"/>
        <v>195000</v>
      </c>
    </row>
    <row r="114" spans="1:6" ht="25.5" x14ac:dyDescent="0.2">
      <c r="A114" s="29" t="s">
        <v>215</v>
      </c>
      <c r="B114" s="110" t="s">
        <v>155</v>
      </c>
      <c r="C114" s="30" t="s">
        <v>311</v>
      </c>
      <c r="D114" s="31">
        <v>195000</v>
      </c>
      <c r="E114" s="111" t="s">
        <v>45</v>
      </c>
      <c r="F114" s="112">
        <f t="shared" si="1"/>
        <v>195000</v>
      </c>
    </row>
    <row r="115" spans="1:6" x14ac:dyDescent="0.2">
      <c r="A115" s="29" t="s">
        <v>217</v>
      </c>
      <c r="B115" s="110" t="s">
        <v>155</v>
      </c>
      <c r="C115" s="30" t="s">
        <v>312</v>
      </c>
      <c r="D115" s="31">
        <v>195000</v>
      </c>
      <c r="E115" s="111" t="s">
        <v>45</v>
      </c>
      <c r="F115" s="112">
        <f t="shared" si="1"/>
        <v>195000</v>
      </c>
    </row>
    <row r="116" spans="1:6" ht="63.75" x14ac:dyDescent="0.2">
      <c r="A116" s="29" t="s">
        <v>313</v>
      </c>
      <c r="B116" s="110" t="s">
        <v>155</v>
      </c>
      <c r="C116" s="30" t="s">
        <v>314</v>
      </c>
      <c r="D116" s="31">
        <v>195000</v>
      </c>
      <c r="E116" s="111" t="s">
        <v>45</v>
      </c>
      <c r="F116" s="112">
        <f t="shared" si="1"/>
        <v>195000</v>
      </c>
    </row>
    <row r="117" spans="1:6" ht="25.5" x14ac:dyDescent="0.2">
      <c r="A117" s="29" t="s">
        <v>169</v>
      </c>
      <c r="B117" s="110" t="s">
        <v>155</v>
      </c>
      <c r="C117" s="30" t="s">
        <v>315</v>
      </c>
      <c r="D117" s="31">
        <v>195000</v>
      </c>
      <c r="E117" s="111" t="s">
        <v>45</v>
      </c>
      <c r="F117" s="112">
        <f t="shared" si="1"/>
        <v>195000</v>
      </c>
    </row>
    <row r="118" spans="1:6" ht="38.25" x14ac:dyDescent="0.2">
      <c r="A118" s="29" t="s">
        <v>171</v>
      </c>
      <c r="B118" s="110" t="s">
        <v>155</v>
      </c>
      <c r="C118" s="30" t="s">
        <v>316</v>
      </c>
      <c r="D118" s="31">
        <v>195000</v>
      </c>
      <c r="E118" s="111" t="s">
        <v>45</v>
      </c>
      <c r="F118" s="112">
        <f t="shared" si="1"/>
        <v>195000</v>
      </c>
    </row>
    <row r="119" spans="1:6" ht="38.25" x14ac:dyDescent="0.2">
      <c r="A119" s="29" t="s">
        <v>173</v>
      </c>
      <c r="B119" s="110" t="s">
        <v>155</v>
      </c>
      <c r="C119" s="30" t="s">
        <v>317</v>
      </c>
      <c r="D119" s="31">
        <v>195000</v>
      </c>
      <c r="E119" s="111" t="s">
        <v>45</v>
      </c>
      <c r="F119" s="112">
        <f t="shared" si="1"/>
        <v>195000</v>
      </c>
    </row>
    <row r="120" spans="1:6" x14ac:dyDescent="0.2">
      <c r="A120" s="29" t="s">
        <v>318</v>
      </c>
      <c r="B120" s="110" t="s">
        <v>155</v>
      </c>
      <c r="C120" s="30" t="s">
        <v>319</v>
      </c>
      <c r="D120" s="31">
        <v>9834100</v>
      </c>
      <c r="E120" s="111">
        <v>1030465.09</v>
      </c>
      <c r="F120" s="112">
        <f t="shared" si="1"/>
        <v>8803634.9100000001</v>
      </c>
    </row>
    <row r="121" spans="1:6" x14ac:dyDescent="0.2">
      <c r="A121" s="29" t="s">
        <v>320</v>
      </c>
      <c r="B121" s="110" t="s">
        <v>155</v>
      </c>
      <c r="C121" s="30" t="s">
        <v>321</v>
      </c>
      <c r="D121" s="31">
        <v>7000</v>
      </c>
      <c r="E121" s="111">
        <v>3387.41</v>
      </c>
      <c r="F121" s="112">
        <f t="shared" si="1"/>
        <v>3612.59</v>
      </c>
    </row>
    <row r="122" spans="1:6" ht="25.5" x14ac:dyDescent="0.2">
      <c r="A122" s="29" t="s">
        <v>215</v>
      </c>
      <c r="B122" s="110" t="s">
        <v>155</v>
      </c>
      <c r="C122" s="30" t="s">
        <v>322</v>
      </c>
      <c r="D122" s="31">
        <v>7000</v>
      </c>
      <c r="E122" s="111">
        <v>3387.41</v>
      </c>
      <c r="F122" s="112">
        <f t="shared" si="1"/>
        <v>3612.59</v>
      </c>
    </row>
    <row r="123" spans="1:6" x14ac:dyDescent="0.2">
      <c r="A123" s="29" t="s">
        <v>217</v>
      </c>
      <c r="B123" s="110" t="s">
        <v>155</v>
      </c>
      <c r="C123" s="30" t="s">
        <v>323</v>
      </c>
      <c r="D123" s="31">
        <v>7000</v>
      </c>
      <c r="E123" s="111">
        <v>3387.41</v>
      </c>
      <c r="F123" s="112">
        <f t="shared" si="1"/>
        <v>3612.59</v>
      </c>
    </row>
    <row r="124" spans="1:6" ht="63.75" x14ac:dyDescent="0.2">
      <c r="A124" s="29" t="s">
        <v>219</v>
      </c>
      <c r="B124" s="110" t="s">
        <v>155</v>
      </c>
      <c r="C124" s="30" t="s">
        <v>324</v>
      </c>
      <c r="D124" s="31">
        <v>7000</v>
      </c>
      <c r="E124" s="111">
        <v>3387.41</v>
      </c>
      <c r="F124" s="112">
        <f t="shared" si="1"/>
        <v>3612.59</v>
      </c>
    </row>
    <row r="125" spans="1:6" ht="25.5" x14ac:dyDescent="0.2">
      <c r="A125" s="29" t="s">
        <v>169</v>
      </c>
      <c r="B125" s="110" t="s">
        <v>155</v>
      </c>
      <c r="C125" s="30" t="s">
        <v>325</v>
      </c>
      <c r="D125" s="31">
        <v>7000</v>
      </c>
      <c r="E125" s="111">
        <v>3387.41</v>
      </c>
      <c r="F125" s="112">
        <f t="shared" si="1"/>
        <v>3612.59</v>
      </c>
    </row>
    <row r="126" spans="1:6" ht="38.25" x14ac:dyDescent="0.2">
      <c r="A126" s="29" t="s">
        <v>171</v>
      </c>
      <c r="B126" s="110" t="s">
        <v>155</v>
      </c>
      <c r="C126" s="30" t="s">
        <v>326</v>
      </c>
      <c r="D126" s="31">
        <v>7000</v>
      </c>
      <c r="E126" s="111">
        <v>3387.41</v>
      </c>
      <c r="F126" s="112">
        <f t="shared" si="1"/>
        <v>3612.59</v>
      </c>
    </row>
    <row r="127" spans="1:6" ht="38.25" x14ac:dyDescent="0.2">
      <c r="A127" s="29" t="s">
        <v>173</v>
      </c>
      <c r="B127" s="110" t="s">
        <v>155</v>
      </c>
      <c r="C127" s="30" t="s">
        <v>327</v>
      </c>
      <c r="D127" s="31">
        <v>7000</v>
      </c>
      <c r="E127" s="111">
        <v>3387.41</v>
      </c>
      <c r="F127" s="112">
        <f t="shared" si="1"/>
        <v>3612.59</v>
      </c>
    </row>
    <row r="128" spans="1:6" x14ac:dyDescent="0.2">
      <c r="A128" s="29" t="s">
        <v>328</v>
      </c>
      <c r="B128" s="110" t="s">
        <v>155</v>
      </c>
      <c r="C128" s="30" t="s">
        <v>329</v>
      </c>
      <c r="D128" s="31">
        <v>9827100</v>
      </c>
      <c r="E128" s="111">
        <v>1027077.68</v>
      </c>
      <c r="F128" s="112">
        <f t="shared" si="1"/>
        <v>8800022.3200000003</v>
      </c>
    </row>
    <row r="129" spans="1:6" ht="63.75" x14ac:dyDescent="0.2">
      <c r="A129" s="29" t="s">
        <v>330</v>
      </c>
      <c r="B129" s="110" t="s">
        <v>155</v>
      </c>
      <c r="C129" s="30" t="s">
        <v>331</v>
      </c>
      <c r="D129" s="31">
        <v>2710400</v>
      </c>
      <c r="E129" s="111" t="s">
        <v>45</v>
      </c>
      <c r="F129" s="112">
        <f t="shared" si="1"/>
        <v>2710400</v>
      </c>
    </row>
    <row r="130" spans="1:6" ht="25.5" x14ac:dyDescent="0.2">
      <c r="A130" s="29" t="s">
        <v>332</v>
      </c>
      <c r="B130" s="110" t="s">
        <v>155</v>
      </c>
      <c r="C130" s="30" t="s">
        <v>333</v>
      </c>
      <c r="D130" s="31">
        <v>2710400</v>
      </c>
      <c r="E130" s="111" t="s">
        <v>45</v>
      </c>
      <c r="F130" s="112">
        <f t="shared" si="1"/>
        <v>2710400</v>
      </c>
    </row>
    <row r="131" spans="1:6" ht="127.5" x14ac:dyDescent="0.2">
      <c r="A131" s="113" t="s">
        <v>334</v>
      </c>
      <c r="B131" s="110" t="s">
        <v>155</v>
      </c>
      <c r="C131" s="30" t="s">
        <v>335</v>
      </c>
      <c r="D131" s="31">
        <v>2710400</v>
      </c>
      <c r="E131" s="111" t="s">
        <v>45</v>
      </c>
      <c r="F131" s="112">
        <f t="shared" si="1"/>
        <v>2710400</v>
      </c>
    </row>
    <row r="132" spans="1:6" ht="25.5" x14ac:dyDescent="0.2">
      <c r="A132" s="29" t="s">
        <v>169</v>
      </c>
      <c r="B132" s="110" t="s">
        <v>155</v>
      </c>
      <c r="C132" s="30" t="s">
        <v>336</v>
      </c>
      <c r="D132" s="31">
        <v>2710400</v>
      </c>
      <c r="E132" s="111" t="s">
        <v>45</v>
      </c>
      <c r="F132" s="112">
        <f t="shared" si="1"/>
        <v>2710400</v>
      </c>
    </row>
    <row r="133" spans="1:6" ht="38.25" x14ac:dyDescent="0.2">
      <c r="A133" s="29" t="s">
        <v>171</v>
      </c>
      <c r="B133" s="110" t="s">
        <v>155</v>
      </c>
      <c r="C133" s="30" t="s">
        <v>337</v>
      </c>
      <c r="D133" s="31">
        <v>2710400</v>
      </c>
      <c r="E133" s="111" t="s">
        <v>45</v>
      </c>
      <c r="F133" s="112">
        <f t="shared" si="1"/>
        <v>2710400</v>
      </c>
    </row>
    <row r="134" spans="1:6" ht="38.25" x14ac:dyDescent="0.2">
      <c r="A134" s="29" t="s">
        <v>338</v>
      </c>
      <c r="B134" s="110" t="s">
        <v>155</v>
      </c>
      <c r="C134" s="30" t="s">
        <v>339</v>
      </c>
      <c r="D134" s="31">
        <v>2710400</v>
      </c>
      <c r="E134" s="111" t="s">
        <v>45</v>
      </c>
      <c r="F134" s="112">
        <f t="shared" si="1"/>
        <v>2710400</v>
      </c>
    </row>
    <row r="135" spans="1:6" ht="63.75" x14ac:dyDescent="0.2">
      <c r="A135" s="29" t="s">
        <v>340</v>
      </c>
      <c r="B135" s="110" t="s">
        <v>155</v>
      </c>
      <c r="C135" s="30" t="s">
        <v>341</v>
      </c>
      <c r="D135" s="31">
        <v>6765700</v>
      </c>
      <c r="E135" s="111">
        <v>982149.68</v>
      </c>
      <c r="F135" s="112">
        <f t="shared" si="1"/>
        <v>5783550.3200000003</v>
      </c>
    </row>
    <row r="136" spans="1:6" ht="38.25" x14ac:dyDescent="0.2">
      <c r="A136" s="29" t="s">
        <v>342</v>
      </c>
      <c r="B136" s="110" t="s">
        <v>155</v>
      </c>
      <c r="C136" s="30" t="s">
        <v>343</v>
      </c>
      <c r="D136" s="31">
        <v>6765700</v>
      </c>
      <c r="E136" s="111">
        <v>982149.68</v>
      </c>
      <c r="F136" s="112">
        <f t="shared" si="1"/>
        <v>5783550.3200000003</v>
      </c>
    </row>
    <row r="137" spans="1:6" ht="114.75" x14ac:dyDescent="0.2">
      <c r="A137" s="113" t="s">
        <v>344</v>
      </c>
      <c r="B137" s="110" t="s">
        <v>155</v>
      </c>
      <c r="C137" s="30" t="s">
        <v>345</v>
      </c>
      <c r="D137" s="31">
        <v>500000</v>
      </c>
      <c r="E137" s="111">
        <v>64714</v>
      </c>
      <c r="F137" s="112">
        <f t="shared" si="1"/>
        <v>435286</v>
      </c>
    </row>
    <row r="138" spans="1:6" ht="25.5" x14ac:dyDescent="0.2">
      <c r="A138" s="29" t="s">
        <v>169</v>
      </c>
      <c r="B138" s="110" t="s">
        <v>155</v>
      </c>
      <c r="C138" s="30" t="s">
        <v>346</v>
      </c>
      <c r="D138" s="31">
        <v>500000</v>
      </c>
      <c r="E138" s="111">
        <v>64714</v>
      </c>
      <c r="F138" s="112">
        <f t="shared" si="1"/>
        <v>435286</v>
      </c>
    </row>
    <row r="139" spans="1:6" ht="38.25" x14ac:dyDescent="0.2">
      <c r="A139" s="29" t="s">
        <v>171</v>
      </c>
      <c r="B139" s="110" t="s">
        <v>155</v>
      </c>
      <c r="C139" s="30" t="s">
        <v>347</v>
      </c>
      <c r="D139" s="31">
        <v>500000</v>
      </c>
      <c r="E139" s="111">
        <v>64714</v>
      </c>
      <c r="F139" s="112">
        <f t="shared" si="1"/>
        <v>435286</v>
      </c>
    </row>
    <row r="140" spans="1:6" ht="38.25" x14ac:dyDescent="0.2">
      <c r="A140" s="29" t="s">
        <v>173</v>
      </c>
      <c r="B140" s="110" t="s">
        <v>155</v>
      </c>
      <c r="C140" s="30" t="s">
        <v>348</v>
      </c>
      <c r="D140" s="31">
        <v>500000</v>
      </c>
      <c r="E140" s="111">
        <v>64714</v>
      </c>
      <c r="F140" s="112">
        <f t="shared" si="1"/>
        <v>435286</v>
      </c>
    </row>
    <row r="141" spans="1:6" ht="127.5" x14ac:dyDescent="0.2">
      <c r="A141" s="113" t="s">
        <v>349</v>
      </c>
      <c r="B141" s="110" t="s">
        <v>155</v>
      </c>
      <c r="C141" s="30" t="s">
        <v>350</v>
      </c>
      <c r="D141" s="31">
        <v>1125000</v>
      </c>
      <c r="E141" s="111">
        <v>129928</v>
      </c>
      <c r="F141" s="112">
        <f t="shared" si="1"/>
        <v>995072</v>
      </c>
    </row>
    <row r="142" spans="1:6" ht="25.5" x14ac:dyDescent="0.2">
      <c r="A142" s="29" t="s">
        <v>169</v>
      </c>
      <c r="B142" s="110" t="s">
        <v>155</v>
      </c>
      <c r="C142" s="30" t="s">
        <v>351</v>
      </c>
      <c r="D142" s="31">
        <v>1125000</v>
      </c>
      <c r="E142" s="111">
        <v>129928</v>
      </c>
      <c r="F142" s="112">
        <f t="shared" si="1"/>
        <v>995072</v>
      </c>
    </row>
    <row r="143" spans="1:6" ht="38.25" x14ac:dyDescent="0.2">
      <c r="A143" s="29" t="s">
        <v>171</v>
      </c>
      <c r="B143" s="110" t="s">
        <v>155</v>
      </c>
      <c r="C143" s="30" t="s">
        <v>352</v>
      </c>
      <c r="D143" s="31">
        <v>1125000</v>
      </c>
      <c r="E143" s="111">
        <v>129928</v>
      </c>
      <c r="F143" s="112">
        <f t="shared" ref="F143:F206" si="2">IF(OR(D143="-",IF(E143="-",0,E143)&gt;=IF(D143="-",0,D143)),"-",IF(D143="-",0,D143)-IF(E143="-",0,E143))</f>
        <v>995072</v>
      </c>
    </row>
    <row r="144" spans="1:6" ht="38.25" x14ac:dyDescent="0.2">
      <c r="A144" s="29" t="s">
        <v>173</v>
      </c>
      <c r="B144" s="110" t="s">
        <v>155</v>
      </c>
      <c r="C144" s="30" t="s">
        <v>353</v>
      </c>
      <c r="D144" s="31">
        <v>1125000</v>
      </c>
      <c r="E144" s="111">
        <v>129928</v>
      </c>
      <c r="F144" s="112">
        <f t="shared" si="2"/>
        <v>995072</v>
      </c>
    </row>
    <row r="145" spans="1:6" ht="114.75" x14ac:dyDescent="0.2">
      <c r="A145" s="113" t="s">
        <v>354</v>
      </c>
      <c r="B145" s="110" t="s">
        <v>155</v>
      </c>
      <c r="C145" s="30" t="s">
        <v>355</v>
      </c>
      <c r="D145" s="31">
        <v>4960700</v>
      </c>
      <c r="E145" s="111">
        <v>787507.68</v>
      </c>
      <c r="F145" s="112">
        <f t="shared" si="2"/>
        <v>4173192.32</v>
      </c>
    </row>
    <row r="146" spans="1:6" ht="25.5" x14ac:dyDescent="0.2">
      <c r="A146" s="29" t="s">
        <v>169</v>
      </c>
      <c r="B146" s="110" t="s">
        <v>155</v>
      </c>
      <c r="C146" s="30" t="s">
        <v>356</v>
      </c>
      <c r="D146" s="31">
        <v>4960700</v>
      </c>
      <c r="E146" s="111">
        <v>787507.68</v>
      </c>
      <c r="F146" s="112">
        <f t="shared" si="2"/>
        <v>4173192.32</v>
      </c>
    </row>
    <row r="147" spans="1:6" ht="38.25" x14ac:dyDescent="0.2">
      <c r="A147" s="29" t="s">
        <v>171</v>
      </c>
      <c r="B147" s="110" t="s">
        <v>155</v>
      </c>
      <c r="C147" s="30" t="s">
        <v>357</v>
      </c>
      <c r="D147" s="31">
        <v>4960700</v>
      </c>
      <c r="E147" s="111">
        <v>787507.68</v>
      </c>
      <c r="F147" s="112">
        <f t="shared" si="2"/>
        <v>4173192.32</v>
      </c>
    </row>
    <row r="148" spans="1:6" ht="38.25" x14ac:dyDescent="0.2">
      <c r="A148" s="29" t="s">
        <v>173</v>
      </c>
      <c r="B148" s="110" t="s">
        <v>155</v>
      </c>
      <c r="C148" s="30" t="s">
        <v>358</v>
      </c>
      <c r="D148" s="31">
        <v>700000</v>
      </c>
      <c r="E148" s="111">
        <v>203345</v>
      </c>
      <c r="F148" s="112">
        <f t="shared" si="2"/>
        <v>496655</v>
      </c>
    </row>
    <row r="149" spans="1:6" x14ac:dyDescent="0.2">
      <c r="A149" s="29" t="s">
        <v>196</v>
      </c>
      <c r="B149" s="110" t="s">
        <v>155</v>
      </c>
      <c r="C149" s="30" t="s">
        <v>359</v>
      </c>
      <c r="D149" s="31">
        <v>4260700</v>
      </c>
      <c r="E149" s="111">
        <v>584162.68000000005</v>
      </c>
      <c r="F149" s="112">
        <f t="shared" si="2"/>
        <v>3676537.32</v>
      </c>
    </row>
    <row r="150" spans="1:6" ht="178.5" x14ac:dyDescent="0.2">
      <c r="A150" s="113" t="s">
        <v>360</v>
      </c>
      <c r="B150" s="110" t="s">
        <v>155</v>
      </c>
      <c r="C150" s="30" t="s">
        <v>361</v>
      </c>
      <c r="D150" s="31">
        <v>20000</v>
      </c>
      <c r="E150" s="111" t="s">
        <v>45</v>
      </c>
      <c r="F150" s="112">
        <f t="shared" si="2"/>
        <v>20000</v>
      </c>
    </row>
    <row r="151" spans="1:6" ht="25.5" x14ac:dyDescent="0.2">
      <c r="A151" s="29" t="s">
        <v>169</v>
      </c>
      <c r="B151" s="110" t="s">
        <v>155</v>
      </c>
      <c r="C151" s="30" t="s">
        <v>362</v>
      </c>
      <c r="D151" s="31">
        <v>20000</v>
      </c>
      <c r="E151" s="111" t="s">
        <v>45</v>
      </c>
      <c r="F151" s="112">
        <f t="shared" si="2"/>
        <v>20000</v>
      </c>
    </row>
    <row r="152" spans="1:6" ht="38.25" x14ac:dyDescent="0.2">
      <c r="A152" s="29" t="s">
        <v>171</v>
      </c>
      <c r="B152" s="110" t="s">
        <v>155</v>
      </c>
      <c r="C152" s="30" t="s">
        <v>363</v>
      </c>
      <c r="D152" s="31">
        <v>20000</v>
      </c>
      <c r="E152" s="111" t="s">
        <v>45</v>
      </c>
      <c r="F152" s="112">
        <f t="shared" si="2"/>
        <v>20000</v>
      </c>
    </row>
    <row r="153" spans="1:6" ht="38.25" x14ac:dyDescent="0.2">
      <c r="A153" s="29" t="s">
        <v>173</v>
      </c>
      <c r="B153" s="110" t="s">
        <v>155</v>
      </c>
      <c r="C153" s="30" t="s">
        <v>364</v>
      </c>
      <c r="D153" s="31">
        <v>20000</v>
      </c>
      <c r="E153" s="111" t="s">
        <v>45</v>
      </c>
      <c r="F153" s="112">
        <f t="shared" si="2"/>
        <v>20000</v>
      </c>
    </row>
    <row r="154" spans="1:6" ht="114.75" x14ac:dyDescent="0.2">
      <c r="A154" s="113" t="s">
        <v>365</v>
      </c>
      <c r="B154" s="110" t="s">
        <v>155</v>
      </c>
      <c r="C154" s="30" t="s">
        <v>366</v>
      </c>
      <c r="D154" s="31">
        <v>5000</v>
      </c>
      <c r="E154" s="111" t="s">
        <v>45</v>
      </c>
      <c r="F154" s="112">
        <f t="shared" si="2"/>
        <v>5000</v>
      </c>
    </row>
    <row r="155" spans="1:6" ht="25.5" x14ac:dyDescent="0.2">
      <c r="A155" s="29" t="s">
        <v>169</v>
      </c>
      <c r="B155" s="110" t="s">
        <v>155</v>
      </c>
      <c r="C155" s="30" t="s">
        <v>367</v>
      </c>
      <c r="D155" s="31">
        <v>5000</v>
      </c>
      <c r="E155" s="111" t="s">
        <v>45</v>
      </c>
      <c r="F155" s="112">
        <f t="shared" si="2"/>
        <v>5000</v>
      </c>
    </row>
    <row r="156" spans="1:6" ht="38.25" x14ac:dyDescent="0.2">
      <c r="A156" s="29" t="s">
        <v>171</v>
      </c>
      <c r="B156" s="110" t="s">
        <v>155</v>
      </c>
      <c r="C156" s="30" t="s">
        <v>368</v>
      </c>
      <c r="D156" s="31">
        <v>5000</v>
      </c>
      <c r="E156" s="111" t="s">
        <v>45</v>
      </c>
      <c r="F156" s="112">
        <f t="shared" si="2"/>
        <v>5000</v>
      </c>
    </row>
    <row r="157" spans="1:6" ht="38.25" x14ac:dyDescent="0.2">
      <c r="A157" s="29" t="s">
        <v>173</v>
      </c>
      <c r="B157" s="110" t="s">
        <v>155</v>
      </c>
      <c r="C157" s="30" t="s">
        <v>369</v>
      </c>
      <c r="D157" s="31">
        <v>5000</v>
      </c>
      <c r="E157" s="111" t="s">
        <v>45</v>
      </c>
      <c r="F157" s="112">
        <f t="shared" si="2"/>
        <v>5000</v>
      </c>
    </row>
    <row r="158" spans="1:6" ht="102" x14ac:dyDescent="0.2">
      <c r="A158" s="113" t="s">
        <v>370</v>
      </c>
      <c r="B158" s="110" t="s">
        <v>155</v>
      </c>
      <c r="C158" s="30" t="s">
        <v>371</v>
      </c>
      <c r="D158" s="31">
        <v>155000</v>
      </c>
      <c r="E158" s="111" t="s">
        <v>45</v>
      </c>
      <c r="F158" s="112">
        <f t="shared" si="2"/>
        <v>155000</v>
      </c>
    </row>
    <row r="159" spans="1:6" ht="25.5" x14ac:dyDescent="0.2">
      <c r="A159" s="29" t="s">
        <v>169</v>
      </c>
      <c r="B159" s="110" t="s">
        <v>155</v>
      </c>
      <c r="C159" s="30" t="s">
        <v>372</v>
      </c>
      <c r="D159" s="31">
        <v>155000</v>
      </c>
      <c r="E159" s="111" t="s">
        <v>45</v>
      </c>
      <c r="F159" s="112">
        <f t="shared" si="2"/>
        <v>155000</v>
      </c>
    </row>
    <row r="160" spans="1:6" ht="38.25" x14ac:dyDescent="0.2">
      <c r="A160" s="29" t="s">
        <v>171</v>
      </c>
      <c r="B160" s="110" t="s">
        <v>155</v>
      </c>
      <c r="C160" s="30" t="s">
        <v>373</v>
      </c>
      <c r="D160" s="31">
        <v>155000</v>
      </c>
      <c r="E160" s="111" t="s">
        <v>45</v>
      </c>
      <c r="F160" s="112">
        <f t="shared" si="2"/>
        <v>155000</v>
      </c>
    </row>
    <row r="161" spans="1:6" ht="38.25" x14ac:dyDescent="0.2">
      <c r="A161" s="29" t="s">
        <v>173</v>
      </c>
      <c r="B161" s="110" t="s">
        <v>155</v>
      </c>
      <c r="C161" s="30" t="s">
        <v>374</v>
      </c>
      <c r="D161" s="31">
        <v>155000</v>
      </c>
      <c r="E161" s="111" t="s">
        <v>45</v>
      </c>
      <c r="F161" s="112">
        <f t="shared" si="2"/>
        <v>155000</v>
      </c>
    </row>
    <row r="162" spans="1:6" ht="38.25" x14ac:dyDescent="0.2">
      <c r="A162" s="29" t="s">
        <v>375</v>
      </c>
      <c r="B162" s="110" t="s">
        <v>155</v>
      </c>
      <c r="C162" s="30" t="s">
        <v>376</v>
      </c>
      <c r="D162" s="31">
        <v>200000</v>
      </c>
      <c r="E162" s="111">
        <v>43928</v>
      </c>
      <c r="F162" s="112">
        <f t="shared" si="2"/>
        <v>156072</v>
      </c>
    </row>
    <row r="163" spans="1:6" ht="25.5" x14ac:dyDescent="0.2">
      <c r="A163" s="29" t="s">
        <v>377</v>
      </c>
      <c r="B163" s="110" t="s">
        <v>155</v>
      </c>
      <c r="C163" s="30" t="s">
        <v>378</v>
      </c>
      <c r="D163" s="31">
        <v>200000</v>
      </c>
      <c r="E163" s="111">
        <v>43928</v>
      </c>
      <c r="F163" s="112">
        <f t="shared" si="2"/>
        <v>156072</v>
      </c>
    </row>
    <row r="164" spans="1:6" ht="127.5" x14ac:dyDescent="0.2">
      <c r="A164" s="113" t="s">
        <v>379</v>
      </c>
      <c r="B164" s="110" t="s">
        <v>155</v>
      </c>
      <c r="C164" s="30" t="s">
        <v>380</v>
      </c>
      <c r="D164" s="31">
        <v>200000</v>
      </c>
      <c r="E164" s="111">
        <v>43928</v>
      </c>
      <c r="F164" s="112">
        <f t="shared" si="2"/>
        <v>156072</v>
      </c>
    </row>
    <row r="165" spans="1:6" ht="25.5" x14ac:dyDescent="0.2">
      <c r="A165" s="29" t="s">
        <v>169</v>
      </c>
      <c r="B165" s="110" t="s">
        <v>155</v>
      </c>
      <c r="C165" s="30" t="s">
        <v>381</v>
      </c>
      <c r="D165" s="31">
        <v>200000</v>
      </c>
      <c r="E165" s="111">
        <v>43928</v>
      </c>
      <c r="F165" s="112">
        <f t="shared" si="2"/>
        <v>156072</v>
      </c>
    </row>
    <row r="166" spans="1:6" ht="38.25" x14ac:dyDescent="0.2">
      <c r="A166" s="29" t="s">
        <v>171</v>
      </c>
      <c r="B166" s="110" t="s">
        <v>155</v>
      </c>
      <c r="C166" s="30" t="s">
        <v>382</v>
      </c>
      <c r="D166" s="31">
        <v>200000</v>
      </c>
      <c r="E166" s="111">
        <v>43928</v>
      </c>
      <c r="F166" s="112">
        <f t="shared" si="2"/>
        <v>156072</v>
      </c>
    </row>
    <row r="167" spans="1:6" ht="38.25" x14ac:dyDescent="0.2">
      <c r="A167" s="29" t="s">
        <v>173</v>
      </c>
      <c r="B167" s="110" t="s">
        <v>155</v>
      </c>
      <c r="C167" s="30" t="s">
        <v>383</v>
      </c>
      <c r="D167" s="31">
        <v>200000</v>
      </c>
      <c r="E167" s="111">
        <v>43928</v>
      </c>
      <c r="F167" s="112">
        <f t="shared" si="2"/>
        <v>156072</v>
      </c>
    </row>
    <row r="168" spans="1:6" ht="25.5" x14ac:dyDescent="0.2">
      <c r="A168" s="29" t="s">
        <v>215</v>
      </c>
      <c r="B168" s="110" t="s">
        <v>155</v>
      </c>
      <c r="C168" s="30" t="s">
        <v>384</v>
      </c>
      <c r="D168" s="31">
        <v>151000</v>
      </c>
      <c r="E168" s="111">
        <v>1000</v>
      </c>
      <c r="F168" s="112">
        <f t="shared" si="2"/>
        <v>150000</v>
      </c>
    </row>
    <row r="169" spans="1:6" x14ac:dyDescent="0.2">
      <c r="A169" s="29" t="s">
        <v>217</v>
      </c>
      <c r="B169" s="110" t="s">
        <v>155</v>
      </c>
      <c r="C169" s="30" t="s">
        <v>385</v>
      </c>
      <c r="D169" s="31">
        <v>151000</v>
      </c>
      <c r="E169" s="111">
        <v>1000</v>
      </c>
      <c r="F169" s="112">
        <f t="shared" si="2"/>
        <v>150000</v>
      </c>
    </row>
    <row r="170" spans="1:6" ht="76.5" x14ac:dyDescent="0.2">
      <c r="A170" s="29" t="s">
        <v>253</v>
      </c>
      <c r="B170" s="110" t="s">
        <v>155</v>
      </c>
      <c r="C170" s="30" t="s">
        <v>386</v>
      </c>
      <c r="D170" s="31">
        <v>1000</v>
      </c>
      <c r="E170" s="111">
        <v>1000</v>
      </c>
      <c r="F170" s="112" t="str">
        <f t="shared" si="2"/>
        <v>-</v>
      </c>
    </row>
    <row r="171" spans="1:6" x14ac:dyDescent="0.2">
      <c r="A171" s="29" t="s">
        <v>255</v>
      </c>
      <c r="B171" s="110" t="s">
        <v>155</v>
      </c>
      <c r="C171" s="30" t="s">
        <v>387</v>
      </c>
      <c r="D171" s="31">
        <v>1000</v>
      </c>
      <c r="E171" s="111">
        <v>1000</v>
      </c>
      <c r="F171" s="112" t="str">
        <f t="shared" si="2"/>
        <v>-</v>
      </c>
    </row>
    <row r="172" spans="1:6" x14ac:dyDescent="0.2">
      <c r="A172" s="29" t="s">
        <v>257</v>
      </c>
      <c r="B172" s="110" t="s">
        <v>155</v>
      </c>
      <c r="C172" s="30" t="s">
        <v>388</v>
      </c>
      <c r="D172" s="31">
        <v>1000</v>
      </c>
      <c r="E172" s="111">
        <v>1000</v>
      </c>
      <c r="F172" s="112" t="str">
        <f t="shared" si="2"/>
        <v>-</v>
      </c>
    </row>
    <row r="173" spans="1:6" ht="76.5" x14ac:dyDescent="0.2">
      <c r="A173" s="29" t="s">
        <v>226</v>
      </c>
      <c r="B173" s="110" t="s">
        <v>155</v>
      </c>
      <c r="C173" s="30" t="s">
        <v>389</v>
      </c>
      <c r="D173" s="31">
        <v>150000</v>
      </c>
      <c r="E173" s="111" t="s">
        <v>45</v>
      </c>
      <c r="F173" s="112">
        <f t="shared" si="2"/>
        <v>150000</v>
      </c>
    </row>
    <row r="174" spans="1:6" ht="25.5" x14ac:dyDescent="0.2">
      <c r="A174" s="29" t="s">
        <v>169</v>
      </c>
      <c r="B174" s="110" t="s">
        <v>155</v>
      </c>
      <c r="C174" s="30" t="s">
        <v>390</v>
      </c>
      <c r="D174" s="31">
        <v>150000</v>
      </c>
      <c r="E174" s="111" t="s">
        <v>45</v>
      </c>
      <c r="F174" s="112">
        <f t="shared" si="2"/>
        <v>150000</v>
      </c>
    </row>
    <row r="175" spans="1:6" ht="38.25" x14ac:dyDescent="0.2">
      <c r="A175" s="29" t="s">
        <v>171</v>
      </c>
      <c r="B175" s="110" t="s">
        <v>155</v>
      </c>
      <c r="C175" s="30" t="s">
        <v>391</v>
      </c>
      <c r="D175" s="31">
        <v>150000</v>
      </c>
      <c r="E175" s="111" t="s">
        <v>45</v>
      </c>
      <c r="F175" s="112">
        <f t="shared" si="2"/>
        <v>150000</v>
      </c>
    </row>
    <row r="176" spans="1:6" ht="38.25" x14ac:dyDescent="0.2">
      <c r="A176" s="29" t="s">
        <v>173</v>
      </c>
      <c r="B176" s="110" t="s">
        <v>155</v>
      </c>
      <c r="C176" s="30" t="s">
        <v>392</v>
      </c>
      <c r="D176" s="31">
        <v>150000</v>
      </c>
      <c r="E176" s="111" t="s">
        <v>45</v>
      </c>
      <c r="F176" s="112">
        <f t="shared" si="2"/>
        <v>150000</v>
      </c>
    </row>
    <row r="177" spans="1:6" x14ac:dyDescent="0.2">
      <c r="A177" s="29" t="s">
        <v>393</v>
      </c>
      <c r="B177" s="110" t="s">
        <v>155</v>
      </c>
      <c r="C177" s="30" t="s">
        <v>394</v>
      </c>
      <c r="D177" s="31">
        <v>32000</v>
      </c>
      <c r="E177" s="111" t="s">
        <v>45</v>
      </c>
      <c r="F177" s="112">
        <f t="shared" si="2"/>
        <v>32000</v>
      </c>
    </row>
    <row r="178" spans="1:6" x14ac:dyDescent="0.2">
      <c r="A178" s="29" t="s">
        <v>395</v>
      </c>
      <c r="B178" s="110" t="s">
        <v>155</v>
      </c>
      <c r="C178" s="30" t="s">
        <v>396</v>
      </c>
      <c r="D178" s="31">
        <v>32000</v>
      </c>
      <c r="E178" s="111" t="s">
        <v>45</v>
      </c>
      <c r="F178" s="112">
        <f t="shared" si="2"/>
        <v>32000</v>
      </c>
    </row>
    <row r="179" spans="1:6" ht="38.25" x14ac:dyDescent="0.2">
      <c r="A179" s="29" t="s">
        <v>397</v>
      </c>
      <c r="B179" s="110" t="s">
        <v>155</v>
      </c>
      <c r="C179" s="30" t="s">
        <v>398</v>
      </c>
      <c r="D179" s="31">
        <v>32000</v>
      </c>
      <c r="E179" s="111" t="s">
        <v>45</v>
      </c>
      <c r="F179" s="112">
        <f t="shared" si="2"/>
        <v>32000</v>
      </c>
    </row>
    <row r="180" spans="1:6" ht="25.5" x14ac:dyDescent="0.2">
      <c r="A180" s="29" t="s">
        <v>399</v>
      </c>
      <c r="B180" s="110" t="s">
        <v>155</v>
      </c>
      <c r="C180" s="30" t="s">
        <v>400</v>
      </c>
      <c r="D180" s="31">
        <v>32000</v>
      </c>
      <c r="E180" s="111" t="s">
        <v>45</v>
      </c>
      <c r="F180" s="112">
        <f t="shared" si="2"/>
        <v>32000</v>
      </c>
    </row>
    <row r="181" spans="1:6" ht="89.25" x14ac:dyDescent="0.2">
      <c r="A181" s="113" t="s">
        <v>401</v>
      </c>
      <c r="B181" s="110" t="s">
        <v>155</v>
      </c>
      <c r="C181" s="30" t="s">
        <v>402</v>
      </c>
      <c r="D181" s="31">
        <v>32000</v>
      </c>
      <c r="E181" s="111" t="s">
        <v>45</v>
      </c>
      <c r="F181" s="112">
        <f t="shared" si="2"/>
        <v>32000</v>
      </c>
    </row>
    <row r="182" spans="1:6" ht="25.5" x14ac:dyDescent="0.2">
      <c r="A182" s="29" t="s">
        <v>169</v>
      </c>
      <c r="B182" s="110" t="s">
        <v>155</v>
      </c>
      <c r="C182" s="30" t="s">
        <v>403</v>
      </c>
      <c r="D182" s="31">
        <v>32000</v>
      </c>
      <c r="E182" s="111" t="s">
        <v>45</v>
      </c>
      <c r="F182" s="112">
        <f t="shared" si="2"/>
        <v>32000</v>
      </c>
    </row>
    <row r="183" spans="1:6" ht="38.25" x14ac:dyDescent="0.2">
      <c r="A183" s="29" t="s">
        <v>171</v>
      </c>
      <c r="B183" s="110" t="s">
        <v>155</v>
      </c>
      <c r="C183" s="30" t="s">
        <v>404</v>
      </c>
      <c r="D183" s="31">
        <v>32000</v>
      </c>
      <c r="E183" s="111" t="s">
        <v>45</v>
      </c>
      <c r="F183" s="112">
        <f t="shared" si="2"/>
        <v>32000</v>
      </c>
    </row>
    <row r="184" spans="1:6" ht="38.25" x14ac:dyDescent="0.2">
      <c r="A184" s="29" t="s">
        <v>173</v>
      </c>
      <c r="B184" s="110" t="s">
        <v>155</v>
      </c>
      <c r="C184" s="30" t="s">
        <v>405</v>
      </c>
      <c r="D184" s="31">
        <v>32000</v>
      </c>
      <c r="E184" s="111" t="s">
        <v>45</v>
      </c>
      <c r="F184" s="112">
        <f t="shared" si="2"/>
        <v>32000</v>
      </c>
    </row>
    <row r="185" spans="1:6" x14ac:dyDescent="0.2">
      <c r="A185" s="29" t="s">
        <v>406</v>
      </c>
      <c r="B185" s="110" t="s">
        <v>155</v>
      </c>
      <c r="C185" s="30" t="s">
        <v>407</v>
      </c>
      <c r="D185" s="31">
        <v>50000</v>
      </c>
      <c r="E185" s="111">
        <v>19900</v>
      </c>
      <c r="F185" s="112">
        <f t="shared" si="2"/>
        <v>30100</v>
      </c>
    </row>
    <row r="186" spans="1:6" ht="25.5" x14ac:dyDescent="0.2">
      <c r="A186" s="29" t="s">
        <v>408</v>
      </c>
      <c r="B186" s="110" t="s">
        <v>155</v>
      </c>
      <c r="C186" s="30" t="s">
        <v>409</v>
      </c>
      <c r="D186" s="31">
        <v>50000</v>
      </c>
      <c r="E186" s="111">
        <v>19900</v>
      </c>
      <c r="F186" s="112">
        <f t="shared" si="2"/>
        <v>30100</v>
      </c>
    </row>
    <row r="187" spans="1:6" ht="25.5" x14ac:dyDescent="0.2">
      <c r="A187" s="29" t="s">
        <v>175</v>
      </c>
      <c r="B187" s="110" t="s">
        <v>155</v>
      </c>
      <c r="C187" s="30" t="s">
        <v>410</v>
      </c>
      <c r="D187" s="31">
        <v>50000</v>
      </c>
      <c r="E187" s="111">
        <v>19900</v>
      </c>
      <c r="F187" s="112">
        <f t="shared" si="2"/>
        <v>30100</v>
      </c>
    </row>
    <row r="188" spans="1:6" ht="38.25" x14ac:dyDescent="0.2">
      <c r="A188" s="29" t="s">
        <v>411</v>
      </c>
      <c r="B188" s="110" t="s">
        <v>155</v>
      </c>
      <c r="C188" s="30" t="s">
        <v>412</v>
      </c>
      <c r="D188" s="31">
        <v>50000</v>
      </c>
      <c r="E188" s="111">
        <v>19900</v>
      </c>
      <c r="F188" s="112">
        <f t="shared" si="2"/>
        <v>30100</v>
      </c>
    </row>
    <row r="189" spans="1:6" ht="102" x14ac:dyDescent="0.2">
      <c r="A189" s="113" t="s">
        <v>413</v>
      </c>
      <c r="B189" s="110" t="s">
        <v>155</v>
      </c>
      <c r="C189" s="30" t="s">
        <v>414</v>
      </c>
      <c r="D189" s="31">
        <v>50000</v>
      </c>
      <c r="E189" s="111">
        <v>19900</v>
      </c>
      <c r="F189" s="112">
        <f t="shared" si="2"/>
        <v>30100</v>
      </c>
    </row>
    <row r="190" spans="1:6" ht="25.5" x14ac:dyDescent="0.2">
      <c r="A190" s="29" t="s">
        <v>169</v>
      </c>
      <c r="B190" s="110" t="s">
        <v>155</v>
      </c>
      <c r="C190" s="30" t="s">
        <v>415</v>
      </c>
      <c r="D190" s="31">
        <v>50000</v>
      </c>
      <c r="E190" s="111">
        <v>19900</v>
      </c>
      <c r="F190" s="112">
        <f t="shared" si="2"/>
        <v>30100</v>
      </c>
    </row>
    <row r="191" spans="1:6" ht="38.25" x14ac:dyDescent="0.2">
      <c r="A191" s="29" t="s">
        <v>171</v>
      </c>
      <c r="B191" s="110" t="s">
        <v>155</v>
      </c>
      <c r="C191" s="30" t="s">
        <v>416</v>
      </c>
      <c r="D191" s="31">
        <v>50000</v>
      </c>
      <c r="E191" s="111">
        <v>19900</v>
      </c>
      <c r="F191" s="112">
        <f t="shared" si="2"/>
        <v>30100</v>
      </c>
    </row>
    <row r="192" spans="1:6" ht="38.25" x14ac:dyDescent="0.2">
      <c r="A192" s="29" t="s">
        <v>173</v>
      </c>
      <c r="B192" s="110" t="s">
        <v>155</v>
      </c>
      <c r="C192" s="30" t="s">
        <v>417</v>
      </c>
      <c r="D192" s="31">
        <v>50000</v>
      </c>
      <c r="E192" s="111">
        <v>19900</v>
      </c>
      <c r="F192" s="112">
        <f t="shared" si="2"/>
        <v>30100</v>
      </c>
    </row>
    <row r="193" spans="1:6" x14ac:dyDescent="0.2">
      <c r="A193" s="29" t="s">
        <v>418</v>
      </c>
      <c r="B193" s="110" t="s">
        <v>155</v>
      </c>
      <c r="C193" s="30" t="s">
        <v>419</v>
      </c>
      <c r="D193" s="31">
        <v>9855100</v>
      </c>
      <c r="E193" s="111">
        <v>1891184.07</v>
      </c>
      <c r="F193" s="112">
        <f t="shared" si="2"/>
        <v>7963915.9299999997</v>
      </c>
    </row>
    <row r="194" spans="1:6" x14ac:dyDescent="0.2">
      <c r="A194" s="29" t="s">
        <v>420</v>
      </c>
      <c r="B194" s="110" t="s">
        <v>155</v>
      </c>
      <c r="C194" s="30" t="s">
        <v>421</v>
      </c>
      <c r="D194" s="31">
        <v>9855100</v>
      </c>
      <c r="E194" s="111">
        <v>1891184.07</v>
      </c>
      <c r="F194" s="112">
        <f t="shared" si="2"/>
        <v>7963915.9299999997</v>
      </c>
    </row>
    <row r="195" spans="1:6" ht="38.25" x14ac:dyDescent="0.2">
      <c r="A195" s="29" t="s">
        <v>422</v>
      </c>
      <c r="B195" s="110" t="s">
        <v>155</v>
      </c>
      <c r="C195" s="30" t="s">
        <v>423</v>
      </c>
      <c r="D195" s="31">
        <v>9855100</v>
      </c>
      <c r="E195" s="111">
        <v>1891184.07</v>
      </c>
      <c r="F195" s="112">
        <f t="shared" si="2"/>
        <v>7963915.9299999997</v>
      </c>
    </row>
    <row r="196" spans="1:6" x14ac:dyDescent="0.2">
      <c r="A196" s="29" t="s">
        <v>424</v>
      </c>
      <c r="B196" s="110" t="s">
        <v>155</v>
      </c>
      <c r="C196" s="30" t="s">
        <v>425</v>
      </c>
      <c r="D196" s="31">
        <v>9855100</v>
      </c>
      <c r="E196" s="111">
        <v>1891184.07</v>
      </c>
      <c r="F196" s="112">
        <f t="shared" si="2"/>
        <v>7963915.9299999997</v>
      </c>
    </row>
    <row r="197" spans="1:6" ht="89.25" x14ac:dyDescent="0.2">
      <c r="A197" s="29" t="s">
        <v>426</v>
      </c>
      <c r="B197" s="110" t="s">
        <v>155</v>
      </c>
      <c r="C197" s="30" t="s">
        <v>427</v>
      </c>
      <c r="D197" s="31">
        <v>8446400</v>
      </c>
      <c r="E197" s="111">
        <v>1891184.07</v>
      </c>
      <c r="F197" s="112">
        <f t="shared" si="2"/>
        <v>6555215.9299999997</v>
      </c>
    </row>
    <row r="198" spans="1:6" ht="38.25" x14ac:dyDescent="0.2">
      <c r="A198" s="29" t="s">
        <v>428</v>
      </c>
      <c r="B198" s="110" t="s">
        <v>155</v>
      </c>
      <c r="C198" s="30" t="s">
        <v>429</v>
      </c>
      <c r="D198" s="31">
        <v>8446400</v>
      </c>
      <c r="E198" s="111">
        <v>1891184.07</v>
      </c>
      <c r="F198" s="112">
        <f t="shared" si="2"/>
        <v>6555215.9299999997</v>
      </c>
    </row>
    <row r="199" spans="1:6" x14ac:dyDescent="0.2">
      <c r="A199" s="29" t="s">
        <v>430</v>
      </c>
      <c r="B199" s="110" t="s">
        <v>155</v>
      </c>
      <c r="C199" s="30" t="s">
        <v>431</v>
      </c>
      <c r="D199" s="31">
        <v>8446400</v>
      </c>
      <c r="E199" s="111">
        <v>1891184.07</v>
      </c>
      <c r="F199" s="112">
        <f t="shared" si="2"/>
        <v>6555215.9299999997</v>
      </c>
    </row>
    <row r="200" spans="1:6" ht="63.75" x14ac:dyDescent="0.2">
      <c r="A200" s="29" t="s">
        <v>432</v>
      </c>
      <c r="B200" s="110" t="s">
        <v>155</v>
      </c>
      <c r="C200" s="30" t="s">
        <v>433</v>
      </c>
      <c r="D200" s="31">
        <v>8446400</v>
      </c>
      <c r="E200" s="111">
        <v>1891184.07</v>
      </c>
      <c r="F200" s="112">
        <f t="shared" si="2"/>
        <v>6555215.9299999997</v>
      </c>
    </row>
    <row r="201" spans="1:6" ht="76.5" x14ac:dyDescent="0.2">
      <c r="A201" s="29" t="s">
        <v>434</v>
      </c>
      <c r="B201" s="110" t="s">
        <v>155</v>
      </c>
      <c r="C201" s="30" t="s">
        <v>435</v>
      </c>
      <c r="D201" s="31">
        <v>27100</v>
      </c>
      <c r="E201" s="111" t="s">
        <v>45</v>
      </c>
      <c r="F201" s="112">
        <f t="shared" si="2"/>
        <v>27100</v>
      </c>
    </row>
    <row r="202" spans="1:6" ht="38.25" x14ac:dyDescent="0.2">
      <c r="A202" s="29" t="s">
        <v>428</v>
      </c>
      <c r="B202" s="110" t="s">
        <v>155</v>
      </c>
      <c r="C202" s="30" t="s">
        <v>436</v>
      </c>
      <c r="D202" s="31">
        <v>27100</v>
      </c>
      <c r="E202" s="111" t="s">
        <v>45</v>
      </c>
      <c r="F202" s="112">
        <f t="shared" si="2"/>
        <v>27100</v>
      </c>
    </row>
    <row r="203" spans="1:6" x14ac:dyDescent="0.2">
      <c r="A203" s="29" t="s">
        <v>430</v>
      </c>
      <c r="B203" s="110" t="s">
        <v>155</v>
      </c>
      <c r="C203" s="30" t="s">
        <v>437</v>
      </c>
      <c r="D203" s="31">
        <v>27100</v>
      </c>
      <c r="E203" s="111" t="s">
        <v>45</v>
      </c>
      <c r="F203" s="112">
        <f t="shared" si="2"/>
        <v>27100</v>
      </c>
    </row>
    <row r="204" spans="1:6" ht="63.75" x14ac:dyDescent="0.2">
      <c r="A204" s="29" t="s">
        <v>432</v>
      </c>
      <c r="B204" s="110" t="s">
        <v>155</v>
      </c>
      <c r="C204" s="30" t="s">
        <v>438</v>
      </c>
      <c r="D204" s="31">
        <v>27100</v>
      </c>
      <c r="E204" s="111" t="s">
        <v>45</v>
      </c>
      <c r="F204" s="112">
        <f t="shared" si="2"/>
        <v>27100</v>
      </c>
    </row>
    <row r="205" spans="1:6" ht="89.25" x14ac:dyDescent="0.2">
      <c r="A205" s="113" t="s">
        <v>439</v>
      </c>
      <c r="B205" s="110" t="s">
        <v>155</v>
      </c>
      <c r="C205" s="30" t="s">
        <v>440</v>
      </c>
      <c r="D205" s="31">
        <v>1381600</v>
      </c>
      <c r="E205" s="111" t="s">
        <v>45</v>
      </c>
      <c r="F205" s="112">
        <f t="shared" si="2"/>
        <v>1381600</v>
      </c>
    </row>
    <row r="206" spans="1:6" ht="25.5" x14ac:dyDescent="0.2">
      <c r="A206" s="29" t="s">
        <v>169</v>
      </c>
      <c r="B206" s="110" t="s">
        <v>155</v>
      </c>
      <c r="C206" s="30" t="s">
        <v>441</v>
      </c>
      <c r="D206" s="31">
        <v>1381600</v>
      </c>
      <c r="E206" s="111" t="s">
        <v>45</v>
      </c>
      <c r="F206" s="112">
        <f t="shared" si="2"/>
        <v>1381600</v>
      </c>
    </row>
    <row r="207" spans="1:6" ht="38.25" x14ac:dyDescent="0.2">
      <c r="A207" s="29" t="s">
        <v>171</v>
      </c>
      <c r="B207" s="110" t="s">
        <v>155</v>
      </c>
      <c r="C207" s="30" t="s">
        <v>442</v>
      </c>
      <c r="D207" s="31">
        <v>1381600</v>
      </c>
      <c r="E207" s="111" t="s">
        <v>45</v>
      </c>
      <c r="F207" s="112">
        <f t="shared" ref="F207:F242" si="3">IF(OR(D207="-",IF(E207="-",0,E207)&gt;=IF(D207="-",0,D207)),"-",IF(D207="-",0,D207)-IF(E207="-",0,E207))</f>
        <v>1381600</v>
      </c>
    </row>
    <row r="208" spans="1:6" ht="38.25" x14ac:dyDescent="0.2">
      <c r="A208" s="29" t="s">
        <v>338</v>
      </c>
      <c r="B208" s="110" t="s">
        <v>155</v>
      </c>
      <c r="C208" s="30" t="s">
        <v>443</v>
      </c>
      <c r="D208" s="31">
        <v>1381600</v>
      </c>
      <c r="E208" s="111" t="s">
        <v>45</v>
      </c>
      <c r="F208" s="112">
        <f t="shared" si="3"/>
        <v>1381600</v>
      </c>
    </row>
    <row r="209" spans="1:6" x14ac:dyDescent="0.2">
      <c r="A209" s="29" t="s">
        <v>444</v>
      </c>
      <c r="B209" s="110" t="s">
        <v>155</v>
      </c>
      <c r="C209" s="30" t="s">
        <v>445</v>
      </c>
      <c r="D209" s="31">
        <v>467400</v>
      </c>
      <c r="E209" s="111">
        <v>77891.66</v>
      </c>
      <c r="F209" s="112">
        <f t="shared" si="3"/>
        <v>389508.33999999997</v>
      </c>
    </row>
    <row r="210" spans="1:6" x14ac:dyDescent="0.2">
      <c r="A210" s="29" t="s">
        <v>446</v>
      </c>
      <c r="B210" s="110" t="s">
        <v>155</v>
      </c>
      <c r="C210" s="30" t="s">
        <v>447</v>
      </c>
      <c r="D210" s="31">
        <v>467400</v>
      </c>
      <c r="E210" s="111">
        <v>77891.66</v>
      </c>
      <c r="F210" s="112">
        <f t="shared" si="3"/>
        <v>389508.33999999997</v>
      </c>
    </row>
    <row r="211" spans="1:6" ht="25.5" x14ac:dyDescent="0.2">
      <c r="A211" s="29" t="s">
        <v>215</v>
      </c>
      <c r="B211" s="110" t="s">
        <v>155</v>
      </c>
      <c r="C211" s="30" t="s">
        <v>448</v>
      </c>
      <c r="D211" s="31">
        <v>467400</v>
      </c>
      <c r="E211" s="111">
        <v>77891.66</v>
      </c>
      <c r="F211" s="112">
        <f t="shared" si="3"/>
        <v>389508.33999999997</v>
      </c>
    </row>
    <row r="212" spans="1:6" x14ac:dyDescent="0.2">
      <c r="A212" s="29" t="s">
        <v>217</v>
      </c>
      <c r="B212" s="110" t="s">
        <v>155</v>
      </c>
      <c r="C212" s="30" t="s">
        <v>449</v>
      </c>
      <c r="D212" s="31">
        <v>467400</v>
      </c>
      <c r="E212" s="111">
        <v>77891.66</v>
      </c>
      <c r="F212" s="112">
        <f t="shared" si="3"/>
        <v>389508.33999999997</v>
      </c>
    </row>
    <row r="213" spans="1:6" ht="76.5" x14ac:dyDescent="0.2">
      <c r="A213" s="29" t="s">
        <v>450</v>
      </c>
      <c r="B213" s="110" t="s">
        <v>155</v>
      </c>
      <c r="C213" s="30" t="s">
        <v>451</v>
      </c>
      <c r="D213" s="31">
        <v>467400</v>
      </c>
      <c r="E213" s="111">
        <v>77891.66</v>
      </c>
      <c r="F213" s="112">
        <f t="shared" si="3"/>
        <v>389508.33999999997</v>
      </c>
    </row>
    <row r="214" spans="1:6" ht="25.5" x14ac:dyDescent="0.2">
      <c r="A214" s="29" t="s">
        <v>452</v>
      </c>
      <c r="B214" s="110" t="s">
        <v>155</v>
      </c>
      <c r="C214" s="30" t="s">
        <v>453</v>
      </c>
      <c r="D214" s="31">
        <v>467400</v>
      </c>
      <c r="E214" s="111">
        <v>77891.66</v>
      </c>
      <c r="F214" s="112">
        <f t="shared" si="3"/>
        <v>389508.33999999997</v>
      </c>
    </row>
    <row r="215" spans="1:6" ht="25.5" x14ac:dyDescent="0.2">
      <c r="A215" s="29" t="s">
        <v>454</v>
      </c>
      <c r="B215" s="110" t="s">
        <v>155</v>
      </c>
      <c r="C215" s="30" t="s">
        <v>455</v>
      </c>
      <c r="D215" s="31">
        <v>467400</v>
      </c>
      <c r="E215" s="111">
        <v>77891.66</v>
      </c>
      <c r="F215" s="112">
        <f t="shared" si="3"/>
        <v>389508.33999999997</v>
      </c>
    </row>
    <row r="216" spans="1:6" x14ac:dyDescent="0.2">
      <c r="A216" s="29" t="s">
        <v>456</v>
      </c>
      <c r="B216" s="110" t="s">
        <v>155</v>
      </c>
      <c r="C216" s="30" t="s">
        <v>457</v>
      </c>
      <c r="D216" s="31">
        <v>467400</v>
      </c>
      <c r="E216" s="111">
        <v>77891.66</v>
      </c>
      <c r="F216" s="112">
        <f t="shared" si="3"/>
        <v>389508.33999999997</v>
      </c>
    </row>
    <row r="217" spans="1:6" x14ac:dyDescent="0.2">
      <c r="A217" s="29" t="s">
        <v>458</v>
      </c>
      <c r="B217" s="110" t="s">
        <v>155</v>
      </c>
      <c r="C217" s="30" t="s">
        <v>459</v>
      </c>
      <c r="D217" s="31">
        <v>20000</v>
      </c>
      <c r="E217" s="111" t="s">
        <v>45</v>
      </c>
      <c r="F217" s="112">
        <f t="shared" si="3"/>
        <v>20000</v>
      </c>
    </row>
    <row r="218" spans="1:6" ht="25.5" x14ac:dyDescent="0.2">
      <c r="A218" s="29" t="s">
        <v>460</v>
      </c>
      <c r="B218" s="110" t="s">
        <v>155</v>
      </c>
      <c r="C218" s="30" t="s">
        <v>461</v>
      </c>
      <c r="D218" s="31">
        <v>20000</v>
      </c>
      <c r="E218" s="111" t="s">
        <v>45</v>
      </c>
      <c r="F218" s="112">
        <f t="shared" si="3"/>
        <v>20000</v>
      </c>
    </row>
    <row r="219" spans="1:6" ht="38.25" x14ac:dyDescent="0.2">
      <c r="A219" s="29" t="s">
        <v>462</v>
      </c>
      <c r="B219" s="110" t="s">
        <v>155</v>
      </c>
      <c r="C219" s="30" t="s">
        <v>463</v>
      </c>
      <c r="D219" s="31">
        <v>20000</v>
      </c>
      <c r="E219" s="111" t="s">
        <v>45</v>
      </c>
      <c r="F219" s="112">
        <f t="shared" si="3"/>
        <v>20000</v>
      </c>
    </row>
    <row r="220" spans="1:6" ht="38.25" x14ac:dyDescent="0.2">
      <c r="A220" s="29" t="s">
        <v>464</v>
      </c>
      <c r="B220" s="110" t="s">
        <v>155</v>
      </c>
      <c r="C220" s="30" t="s">
        <v>465</v>
      </c>
      <c r="D220" s="31">
        <v>20000</v>
      </c>
      <c r="E220" s="111" t="s">
        <v>45</v>
      </c>
      <c r="F220" s="112">
        <f t="shared" si="3"/>
        <v>20000</v>
      </c>
    </row>
    <row r="221" spans="1:6" ht="102" x14ac:dyDescent="0.2">
      <c r="A221" s="113" t="s">
        <v>466</v>
      </c>
      <c r="B221" s="110" t="s">
        <v>155</v>
      </c>
      <c r="C221" s="30" t="s">
        <v>467</v>
      </c>
      <c r="D221" s="31">
        <v>15000</v>
      </c>
      <c r="E221" s="111" t="s">
        <v>45</v>
      </c>
      <c r="F221" s="112">
        <f t="shared" si="3"/>
        <v>15000</v>
      </c>
    </row>
    <row r="222" spans="1:6" ht="25.5" x14ac:dyDescent="0.2">
      <c r="A222" s="29" t="s">
        <v>169</v>
      </c>
      <c r="B222" s="110" t="s">
        <v>155</v>
      </c>
      <c r="C222" s="30" t="s">
        <v>468</v>
      </c>
      <c r="D222" s="31">
        <v>15000</v>
      </c>
      <c r="E222" s="111" t="s">
        <v>45</v>
      </c>
      <c r="F222" s="112">
        <f t="shared" si="3"/>
        <v>15000</v>
      </c>
    </row>
    <row r="223" spans="1:6" ht="38.25" x14ac:dyDescent="0.2">
      <c r="A223" s="29" t="s">
        <v>171</v>
      </c>
      <c r="B223" s="110" t="s">
        <v>155</v>
      </c>
      <c r="C223" s="30" t="s">
        <v>469</v>
      </c>
      <c r="D223" s="31">
        <v>15000</v>
      </c>
      <c r="E223" s="111" t="s">
        <v>45</v>
      </c>
      <c r="F223" s="112">
        <f t="shared" si="3"/>
        <v>15000</v>
      </c>
    </row>
    <row r="224" spans="1:6" ht="38.25" x14ac:dyDescent="0.2">
      <c r="A224" s="29" t="s">
        <v>173</v>
      </c>
      <c r="B224" s="110" t="s">
        <v>155</v>
      </c>
      <c r="C224" s="30" t="s">
        <v>470</v>
      </c>
      <c r="D224" s="31">
        <v>15000</v>
      </c>
      <c r="E224" s="111" t="s">
        <v>45</v>
      </c>
      <c r="F224" s="112">
        <f t="shared" si="3"/>
        <v>15000</v>
      </c>
    </row>
    <row r="225" spans="1:6" ht="89.25" x14ac:dyDescent="0.2">
      <c r="A225" s="113" t="s">
        <v>471</v>
      </c>
      <c r="B225" s="110" t="s">
        <v>155</v>
      </c>
      <c r="C225" s="30" t="s">
        <v>472</v>
      </c>
      <c r="D225" s="31">
        <v>5000</v>
      </c>
      <c r="E225" s="111" t="s">
        <v>45</v>
      </c>
      <c r="F225" s="112">
        <f t="shared" si="3"/>
        <v>5000</v>
      </c>
    </row>
    <row r="226" spans="1:6" ht="25.5" x14ac:dyDescent="0.2">
      <c r="A226" s="29" t="s">
        <v>169</v>
      </c>
      <c r="B226" s="110" t="s">
        <v>155</v>
      </c>
      <c r="C226" s="30" t="s">
        <v>473</v>
      </c>
      <c r="D226" s="31">
        <v>5000</v>
      </c>
      <c r="E226" s="111" t="s">
        <v>45</v>
      </c>
      <c r="F226" s="112">
        <f t="shared" si="3"/>
        <v>5000</v>
      </c>
    </row>
    <row r="227" spans="1:6" ht="38.25" x14ac:dyDescent="0.2">
      <c r="A227" s="29" t="s">
        <v>171</v>
      </c>
      <c r="B227" s="110" t="s">
        <v>155</v>
      </c>
      <c r="C227" s="30" t="s">
        <v>474</v>
      </c>
      <c r="D227" s="31">
        <v>5000</v>
      </c>
      <c r="E227" s="111" t="s">
        <v>45</v>
      </c>
      <c r="F227" s="112">
        <f t="shared" si="3"/>
        <v>5000</v>
      </c>
    </row>
    <row r="228" spans="1:6" ht="38.25" x14ac:dyDescent="0.2">
      <c r="A228" s="29" t="s">
        <v>173</v>
      </c>
      <c r="B228" s="110" t="s">
        <v>155</v>
      </c>
      <c r="C228" s="30" t="s">
        <v>475</v>
      </c>
      <c r="D228" s="31">
        <v>5000</v>
      </c>
      <c r="E228" s="111" t="s">
        <v>45</v>
      </c>
      <c r="F228" s="112">
        <f t="shared" si="3"/>
        <v>5000</v>
      </c>
    </row>
    <row r="229" spans="1:6" ht="25.5" x14ac:dyDescent="0.2">
      <c r="A229" s="29" t="s">
        <v>476</v>
      </c>
      <c r="B229" s="110" t="s">
        <v>155</v>
      </c>
      <c r="C229" s="30" t="s">
        <v>477</v>
      </c>
      <c r="D229" s="31">
        <v>167100</v>
      </c>
      <c r="E229" s="111">
        <v>31198.959999999999</v>
      </c>
      <c r="F229" s="112">
        <f t="shared" si="3"/>
        <v>135901.04</v>
      </c>
    </row>
    <row r="230" spans="1:6" x14ac:dyDescent="0.2">
      <c r="A230" s="29" t="s">
        <v>159</v>
      </c>
      <c r="B230" s="110" t="s">
        <v>155</v>
      </c>
      <c r="C230" s="30" t="s">
        <v>478</v>
      </c>
      <c r="D230" s="31">
        <v>167100</v>
      </c>
      <c r="E230" s="111">
        <v>31198.959999999999</v>
      </c>
      <c r="F230" s="112">
        <f t="shared" si="3"/>
        <v>135901.04</v>
      </c>
    </row>
    <row r="231" spans="1:6" ht="51" x14ac:dyDescent="0.2">
      <c r="A231" s="29" t="s">
        <v>479</v>
      </c>
      <c r="B231" s="110" t="s">
        <v>155</v>
      </c>
      <c r="C231" s="30" t="s">
        <v>480</v>
      </c>
      <c r="D231" s="31">
        <v>167100</v>
      </c>
      <c r="E231" s="111">
        <v>31198.959999999999</v>
      </c>
      <c r="F231" s="112">
        <f t="shared" si="3"/>
        <v>135901.04</v>
      </c>
    </row>
    <row r="232" spans="1:6" ht="25.5" x14ac:dyDescent="0.2">
      <c r="A232" s="29" t="s">
        <v>215</v>
      </c>
      <c r="B232" s="110" t="s">
        <v>155</v>
      </c>
      <c r="C232" s="30" t="s">
        <v>481</v>
      </c>
      <c r="D232" s="31">
        <v>167100</v>
      </c>
      <c r="E232" s="111">
        <v>31198.959999999999</v>
      </c>
      <c r="F232" s="112">
        <f t="shared" si="3"/>
        <v>135901.04</v>
      </c>
    </row>
    <row r="233" spans="1:6" x14ac:dyDescent="0.2">
      <c r="A233" s="29" t="s">
        <v>217</v>
      </c>
      <c r="B233" s="110" t="s">
        <v>155</v>
      </c>
      <c r="C233" s="30" t="s">
        <v>482</v>
      </c>
      <c r="D233" s="31">
        <v>167100</v>
      </c>
      <c r="E233" s="111">
        <v>31198.959999999999</v>
      </c>
      <c r="F233" s="112">
        <f t="shared" si="3"/>
        <v>135901.04</v>
      </c>
    </row>
    <row r="234" spans="1:6" ht="63.75" x14ac:dyDescent="0.2">
      <c r="A234" s="29" t="s">
        <v>483</v>
      </c>
      <c r="B234" s="110" t="s">
        <v>155</v>
      </c>
      <c r="C234" s="30" t="s">
        <v>484</v>
      </c>
      <c r="D234" s="31">
        <v>160100</v>
      </c>
      <c r="E234" s="111">
        <v>24268.959999999999</v>
      </c>
      <c r="F234" s="112">
        <f t="shared" si="3"/>
        <v>135831.04000000001</v>
      </c>
    </row>
    <row r="235" spans="1:6" ht="63.75" x14ac:dyDescent="0.2">
      <c r="A235" s="29" t="s">
        <v>181</v>
      </c>
      <c r="B235" s="110" t="s">
        <v>155</v>
      </c>
      <c r="C235" s="30" t="s">
        <v>485</v>
      </c>
      <c r="D235" s="31">
        <v>160100</v>
      </c>
      <c r="E235" s="111">
        <v>24268.959999999999</v>
      </c>
      <c r="F235" s="112">
        <f t="shared" si="3"/>
        <v>135831.04000000001</v>
      </c>
    </row>
    <row r="236" spans="1:6" ht="25.5" x14ac:dyDescent="0.2">
      <c r="A236" s="29" t="s">
        <v>183</v>
      </c>
      <c r="B236" s="110" t="s">
        <v>155</v>
      </c>
      <c r="C236" s="30" t="s">
        <v>486</v>
      </c>
      <c r="D236" s="31">
        <v>160100</v>
      </c>
      <c r="E236" s="111">
        <v>24268.959999999999</v>
      </c>
      <c r="F236" s="112">
        <f t="shared" si="3"/>
        <v>135831.04000000001</v>
      </c>
    </row>
    <row r="237" spans="1:6" ht="25.5" x14ac:dyDescent="0.2">
      <c r="A237" s="29" t="s">
        <v>185</v>
      </c>
      <c r="B237" s="110" t="s">
        <v>155</v>
      </c>
      <c r="C237" s="30" t="s">
        <v>487</v>
      </c>
      <c r="D237" s="31">
        <v>123000</v>
      </c>
      <c r="E237" s="111">
        <v>19382</v>
      </c>
      <c r="F237" s="112">
        <f t="shared" si="3"/>
        <v>103618</v>
      </c>
    </row>
    <row r="238" spans="1:6" ht="51" x14ac:dyDescent="0.2">
      <c r="A238" s="29" t="s">
        <v>189</v>
      </c>
      <c r="B238" s="110" t="s">
        <v>155</v>
      </c>
      <c r="C238" s="30" t="s">
        <v>488</v>
      </c>
      <c r="D238" s="31">
        <v>37100</v>
      </c>
      <c r="E238" s="111">
        <v>4886.96</v>
      </c>
      <c r="F238" s="112">
        <f t="shared" si="3"/>
        <v>32213.040000000001</v>
      </c>
    </row>
    <row r="239" spans="1:6" ht="63.75" x14ac:dyDescent="0.2">
      <c r="A239" s="29" t="s">
        <v>489</v>
      </c>
      <c r="B239" s="110" t="s">
        <v>155</v>
      </c>
      <c r="C239" s="30" t="s">
        <v>490</v>
      </c>
      <c r="D239" s="31">
        <v>7000</v>
      </c>
      <c r="E239" s="111">
        <v>6930</v>
      </c>
      <c r="F239" s="112">
        <f t="shared" si="3"/>
        <v>70</v>
      </c>
    </row>
    <row r="240" spans="1:6" ht="25.5" x14ac:dyDescent="0.2">
      <c r="A240" s="29" t="s">
        <v>169</v>
      </c>
      <c r="B240" s="110" t="s">
        <v>155</v>
      </c>
      <c r="C240" s="30" t="s">
        <v>491</v>
      </c>
      <c r="D240" s="31">
        <v>7000</v>
      </c>
      <c r="E240" s="111">
        <v>6930</v>
      </c>
      <c r="F240" s="112">
        <f t="shared" si="3"/>
        <v>70</v>
      </c>
    </row>
    <row r="241" spans="1:6" ht="38.25" x14ac:dyDescent="0.2">
      <c r="A241" s="29" t="s">
        <v>171</v>
      </c>
      <c r="B241" s="110" t="s">
        <v>155</v>
      </c>
      <c r="C241" s="30" t="s">
        <v>492</v>
      </c>
      <c r="D241" s="31">
        <v>7000</v>
      </c>
      <c r="E241" s="111">
        <v>6930</v>
      </c>
      <c r="F241" s="112">
        <f t="shared" si="3"/>
        <v>70</v>
      </c>
    </row>
    <row r="242" spans="1:6" ht="38.25" x14ac:dyDescent="0.2">
      <c r="A242" s="29" t="s">
        <v>173</v>
      </c>
      <c r="B242" s="110" t="s">
        <v>155</v>
      </c>
      <c r="C242" s="30" t="s">
        <v>493</v>
      </c>
      <c r="D242" s="31">
        <v>7000</v>
      </c>
      <c r="E242" s="111">
        <v>6930</v>
      </c>
      <c r="F242" s="112">
        <f t="shared" si="3"/>
        <v>70</v>
      </c>
    </row>
    <row r="243" spans="1:6" x14ac:dyDescent="0.2">
      <c r="A243" s="9"/>
      <c r="B243" s="10"/>
      <c r="C243" s="11"/>
      <c r="D243" s="12"/>
      <c r="E243" s="10"/>
      <c r="F243" s="10"/>
    </row>
    <row r="244" spans="1:6" ht="25.5" x14ac:dyDescent="0.2">
      <c r="A244" s="114" t="s">
        <v>494</v>
      </c>
      <c r="B244" s="115" t="s">
        <v>495</v>
      </c>
      <c r="C244" s="116" t="s">
        <v>156</v>
      </c>
      <c r="D244" s="117">
        <v>-3709200</v>
      </c>
      <c r="E244" s="117">
        <v>-676817.4</v>
      </c>
      <c r="F244" s="118" t="s">
        <v>496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A37" sqref="A37"/>
    </sheetView>
  </sheetViews>
  <sheetFormatPr defaultRowHeight="12.75" x14ac:dyDescent="0.2"/>
  <cols>
    <col min="1" max="1" width="42.28515625" style="34" customWidth="1"/>
    <col min="2" max="2" width="5.5703125" style="34" customWidth="1"/>
    <col min="3" max="3" width="40.7109375" style="34" customWidth="1"/>
    <col min="4" max="6" width="18.7109375" style="34" customWidth="1"/>
    <col min="7" max="16384" width="9.140625" style="34"/>
  </cols>
  <sheetData>
    <row r="1" spans="1:6" x14ac:dyDescent="0.2">
      <c r="A1" s="119" t="s">
        <v>497</v>
      </c>
      <c r="B1" s="119"/>
      <c r="C1" s="119"/>
      <c r="D1" s="119"/>
      <c r="E1" s="119"/>
      <c r="F1" s="119"/>
    </row>
    <row r="2" spans="1:6" x14ac:dyDescent="0.2">
      <c r="A2" s="32" t="s">
        <v>498</v>
      </c>
      <c r="B2" s="32"/>
      <c r="C2" s="32"/>
      <c r="D2" s="32"/>
      <c r="E2" s="32"/>
      <c r="F2" s="32"/>
    </row>
    <row r="3" spans="1:6" x14ac:dyDescent="0.2">
      <c r="A3" s="37"/>
      <c r="B3" s="120"/>
      <c r="C3" s="33"/>
      <c r="D3" s="42"/>
      <c r="E3" s="42"/>
      <c r="F3" s="33"/>
    </row>
    <row r="4" spans="1:6" x14ac:dyDescent="0.2">
      <c r="A4" s="53" t="s">
        <v>22</v>
      </c>
      <c r="B4" s="54" t="s">
        <v>23</v>
      </c>
      <c r="C4" s="121" t="s">
        <v>499</v>
      </c>
      <c r="D4" s="55" t="s">
        <v>25</v>
      </c>
      <c r="E4" s="55" t="s">
        <v>26</v>
      </c>
      <c r="F4" s="56" t="s">
        <v>27</v>
      </c>
    </row>
    <row r="5" spans="1:6" x14ac:dyDescent="0.2">
      <c r="A5" s="57"/>
      <c r="B5" s="58"/>
      <c r="C5" s="122"/>
      <c r="D5" s="59"/>
      <c r="E5" s="59"/>
      <c r="F5" s="60"/>
    </row>
    <row r="6" spans="1:6" x14ac:dyDescent="0.2">
      <c r="A6" s="57"/>
      <c r="B6" s="58"/>
      <c r="C6" s="122"/>
      <c r="D6" s="59"/>
      <c r="E6" s="59"/>
      <c r="F6" s="60"/>
    </row>
    <row r="7" spans="1:6" x14ac:dyDescent="0.2">
      <c r="A7" s="57"/>
      <c r="B7" s="58"/>
      <c r="C7" s="122"/>
      <c r="D7" s="59"/>
      <c r="E7" s="59"/>
      <c r="F7" s="60"/>
    </row>
    <row r="8" spans="1:6" x14ac:dyDescent="0.2">
      <c r="A8" s="57"/>
      <c r="B8" s="58"/>
      <c r="C8" s="122"/>
      <c r="D8" s="59"/>
      <c r="E8" s="59"/>
      <c r="F8" s="60"/>
    </row>
    <row r="9" spans="1:6" x14ac:dyDescent="0.2">
      <c r="A9" s="57"/>
      <c r="B9" s="58"/>
      <c r="C9" s="122"/>
      <c r="D9" s="59"/>
      <c r="E9" s="59"/>
      <c r="F9" s="60"/>
    </row>
    <row r="10" spans="1:6" x14ac:dyDescent="0.2">
      <c r="A10" s="61"/>
      <c r="B10" s="62"/>
      <c r="C10" s="123"/>
      <c r="D10" s="63"/>
      <c r="E10" s="63"/>
      <c r="F10" s="64"/>
    </row>
    <row r="11" spans="1:6" x14ac:dyDescent="0.2">
      <c r="A11" s="65">
        <v>1</v>
      </c>
      <c r="B11" s="36">
        <v>2</v>
      </c>
      <c r="C11" s="66">
        <v>3</v>
      </c>
      <c r="D11" s="67" t="s">
        <v>28</v>
      </c>
      <c r="E11" s="124" t="s">
        <v>29</v>
      </c>
      <c r="F11" s="69" t="s">
        <v>30</v>
      </c>
    </row>
    <row r="12" spans="1:6" ht="25.5" x14ac:dyDescent="0.2">
      <c r="A12" s="125" t="s">
        <v>500</v>
      </c>
      <c r="B12" s="126" t="s">
        <v>501</v>
      </c>
      <c r="C12" s="127" t="s">
        <v>156</v>
      </c>
      <c r="D12" s="128">
        <f>SUM(D18)</f>
        <v>3709200</v>
      </c>
      <c r="E12" s="128">
        <v>676817.4</v>
      </c>
      <c r="F12" s="129" t="s">
        <v>156</v>
      </c>
    </row>
    <row r="13" spans="1:6" x14ac:dyDescent="0.2">
      <c r="A13" s="130" t="s">
        <v>34</v>
      </c>
      <c r="B13" s="131"/>
      <c r="C13" s="132"/>
      <c r="D13" s="133"/>
      <c r="E13" s="133"/>
      <c r="F13" s="134"/>
    </row>
    <row r="14" spans="1:6" ht="25.5" x14ac:dyDescent="0.2">
      <c r="A14" s="135" t="s">
        <v>502</v>
      </c>
      <c r="B14" s="136" t="s">
        <v>503</v>
      </c>
      <c r="C14" s="137" t="s">
        <v>156</v>
      </c>
      <c r="D14" s="138" t="s">
        <v>45</v>
      </c>
      <c r="E14" s="138" t="s">
        <v>45</v>
      </c>
      <c r="F14" s="139" t="s">
        <v>45</v>
      </c>
    </row>
    <row r="15" spans="1:6" x14ac:dyDescent="0.2">
      <c r="A15" s="130" t="s">
        <v>504</v>
      </c>
      <c r="B15" s="131"/>
      <c r="C15" s="132"/>
      <c r="D15" s="133"/>
      <c r="E15" s="133"/>
      <c r="F15" s="134"/>
    </row>
    <row r="16" spans="1:6" ht="25.5" x14ac:dyDescent="0.2">
      <c r="A16" s="135" t="s">
        <v>505</v>
      </c>
      <c r="B16" s="136" t="s">
        <v>506</v>
      </c>
      <c r="C16" s="137" t="s">
        <v>156</v>
      </c>
      <c r="D16" s="138" t="s">
        <v>45</v>
      </c>
      <c r="E16" s="138" t="s">
        <v>45</v>
      </c>
      <c r="F16" s="139" t="s">
        <v>45</v>
      </c>
    </row>
    <row r="17" spans="1:6" x14ac:dyDescent="0.2">
      <c r="A17" s="130" t="s">
        <v>504</v>
      </c>
      <c r="B17" s="131"/>
      <c r="C17" s="132"/>
      <c r="D17" s="133"/>
      <c r="E17" s="133"/>
      <c r="F17" s="134"/>
    </row>
    <row r="18" spans="1:6" x14ac:dyDescent="0.2">
      <c r="A18" s="125" t="s">
        <v>507</v>
      </c>
      <c r="B18" s="126" t="s">
        <v>508</v>
      </c>
      <c r="C18" s="127" t="s">
        <v>509</v>
      </c>
      <c r="D18" s="128">
        <f>SUM(D19)</f>
        <v>3709200</v>
      </c>
      <c r="E18" s="128">
        <v>676817.4</v>
      </c>
      <c r="F18" s="129" t="s">
        <v>45</v>
      </c>
    </row>
    <row r="19" spans="1:6" ht="25.5" x14ac:dyDescent="0.2">
      <c r="A19" s="125" t="s">
        <v>510</v>
      </c>
      <c r="B19" s="126" t="s">
        <v>508</v>
      </c>
      <c r="C19" s="127" t="s">
        <v>511</v>
      </c>
      <c r="D19" s="128">
        <f>SUM(D20+D22)</f>
        <v>3709200</v>
      </c>
      <c r="E19" s="128">
        <v>676817.4</v>
      </c>
      <c r="F19" s="129" t="s">
        <v>45</v>
      </c>
    </row>
    <row r="20" spans="1:6" x14ac:dyDescent="0.2">
      <c r="A20" s="125" t="s">
        <v>512</v>
      </c>
      <c r="B20" s="126" t="s">
        <v>513</v>
      </c>
      <c r="C20" s="127" t="s">
        <v>514</v>
      </c>
      <c r="D20" s="128">
        <f>SUM(D21)</f>
        <v>-29248300</v>
      </c>
      <c r="E20" s="128">
        <v>-4781440.32</v>
      </c>
      <c r="F20" s="129" t="s">
        <v>496</v>
      </c>
    </row>
    <row r="21" spans="1:6" ht="25.5" x14ac:dyDescent="0.2">
      <c r="A21" s="70" t="s">
        <v>515</v>
      </c>
      <c r="B21" s="71" t="s">
        <v>513</v>
      </c>
      <c r="C21" s="140" t="s">
        <v>516</v>
      </c>
      <c r="D21" s="73">
        <f>SUM(-Доходы!D19)</f>
        <v>-29248300</v>
      </c>
      <c r="E21" s="73">
        <v>-4781440.32</v>
      </c>
      <c r="F21" s="141" t="s">
        <v>496</v>
      </c>
    </row>
    <row r="22" spans="1:6" x14ac:dyDescent="0.2">
      <c r="A22" s="125" t="s">
        <v>517</v>
      </c>
      <c r="B22" s="126" t="s">
        <v>518</v>
      </c>
      <c r="C22" s="127" t="s">
        <v>519</v>
      </c>
      <c r="D22" s="128">
        <f>SUM(D23)</f>
        <v>32957500</v>
      </c>
      <c r="E22" s="128">
        <v>5458257.7199999997</v>
      </c>
      <c r="F22" s="129" t="s">
        <v>496</v>
      </c>
    </row>
    <row r="23" spans="1:6" ht="25.5" x14ac:dyDescent="0.2">
      <c r="A23" s="70" t="s">
        <v>520</v>
      </c>
      <c r="B23" s="71" t="s">
        <v>518</v>
      </c>
      <c r="C23" s="140" t="s">
        <v>521</v>
      </c>
      <c r="D23" s="73">
        <f>SUM(Расходы!D13)</f>
        <v>32957500</v>
      </c>
      <c r="E23" s="73">
        <v>5458257.7199999997</v>
      </c>
      <c r="F23" s="141" t="s">
        <v>496</v>
      </c>
    </row>
    <row r="24" spans="1:6" x14ac:dyDescent="0.2">
      <c r="A24" s="86"/>
      <c r="B24" s="87"/>
      <c r="C24" s="142"/>
      <c r="D24" s="143"/>
      <c r="E24" s="143"/>
      <c r="F24" s="144"/>
    </row>
    <row r="36" spans="1:6" x14ac:dyDescent="0.2">
      <c r="A36" s="37" t="s">
        <v>539</v>
      </c>
      <c r="D36" s="33"/>
      <c r="E36" s="33"/>
      <c r="F36" s="14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522</v>
      </c>
      <c r="B1" t="s">
        <v>523</v>
      </c>
    </row>
    <row r="2" spans="1:2" x14ac:dyDescent="0.2">
      <c r="A2" t="s">
        <v>524</v>
      </c>
      <c r="B2" t="s">
        <v>525</v>
      </c>
    </row>
    <row r="3" spans="1:2" x14ac:dyDescent="0.2">
      <c r="A3" t="s">
        <v>526</v>
      </c>
      <c r="B3" t="s">
        <v>6</v>
      </c>
    </row>
    <row r="4" spans="1:2" x14ac:dyDescent="0.2">
      <c r="A4" t="s">
        <v>527</v>
      </c>
      <c r="B4" t="s">
        <v>528</v>
      </c>
    </row>
    <row r="5" spans="1:2" x14ac:dyDescent="0.2">
      <c r="A5" t="s">
        <v>529</v>
      </c>
      <c r="B5" t="s">
        <v>530</v>
      </c>
    </row>
    <row r="6" spans="1:2" x14ac:dyDescent="0.2">
      <c r="A6" t="s">
        <v>531</v>
      </c>
      <c r="B6" t="s">
        <v>523</v>
      </c>
    </row>
    <row r="7" spans="1:2" x14ac:dyDescent="0.2">
      <c r="A7" t="s">
        <v>532</v>
      </c>
      <c r="B7" t="s">
        <v>533</v>
      </c>
    </row>
    <row r="8" spans="1:2" x14ac:dyDescent="0.2">
      <c r="A8" t="s">
        <v>534</v>
      </c>
      <c r="B8" t="s">
        <v>533</v>
      </c>
    </row>
    <row r="9" spans="1:2" x14ac:dyDescent="0.2">
      <c r="A9" t="s">
        <v>535</v>
      </c>
      <c r="B9" t="s">
        <v>536</v>
      </c>
    </row>
    <row r="10" spans="1:2" x14ac:dyDescent="0.2">
      <c r="A10" t="s">
        <v>537</v>
      </c>
      <c r="B10" t="s">
        <v>19</v>
      </c>
    </row>
    <row r="11" spans="1:2" x14ac:dyDescent="0.2">
      <c r="A11" t="s">
        <v>538</v>
      </c>
      <c r="B11" t="s">
        <v>530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NNN</dc:creator>
  <dc:description>POI HSSF rep:2.54.0.126</dc:description>
  <cp:lastModifiedBy>NNN</cp:lastModifiedBy>
  <cp:lastPrinted>2022-04-07T12:12:55Z</cp:lastPrinted>
  <dcterms:created xsi:type="dcterms:W3CDTF">2022-04-01T07:57:50Z</dcterms:created>
  <dcterms:modified xsi:type="dcterms:W3CDTF">2022-04-07T12:15:28Z</dcterms:modified>
</cp:coreProperties>
</file>